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15015" windowHeight="7365" tabRatio="931" firstSheet="1" activeTab="7"/>
  </bookViews>
  <sheets>
    <sheet name="Requ. 1 to 4" sheetId="1" r:id="rId1"/>
    <sheet name="Requ. 5" sheetId="2" r:id="rId2"/>
    <sheet name="Requ. 6 to 7" sheetId="3" r:id="rId3"/>
    <sheet name="Gen. Jnl." sheetId="4" r:id="rId4"/>
    <sheet name="Alloc." sheetId="5" r:id="rId5"/>
    <sheet name="Trial Bal." sheetId="6" r:id="rId6"/>
    <sheet name="Fcl. Stmts." sheetId="7" r:id="rId7"/>
    <sheet name="Part. Liqu." sheetId="8" r:id="rId8"/>
    <sheet name="Copyright" sheetId="9" r:id="rId9"/>
    <sheet name="Adjusting entries" sheetId="10" r:id="rId10"/>
    <sheet name="New adjustment" sheetId="11" r:id="rId11"/>
  </sheets>
  <calcPr calcId="124519"/>
</workbook>
</file>

<file path=xl/calcChain.xml><?xml version="1.0" encoding="utf-8"?>
<calcChain xmlns="http://schemas.openxmlformats.org/spreadsheetml/2006/main">
  <c r="E33" i="4"/>
  <c r="D33"/>
  <c r="E17"/>
  <c r="D17"/>
  <c r="I18" i="5"/>
  <c r="K18"/>
  <c r="G18"/>
  <c r="I28" i="8"/>
  <c r="E15"/>
  <c r="E14"/>
  <c r="E13"/>
  <c r="I12"/>
  <c r="I11"/>
  <c r="D41" i="11"/>
  <c r="E41"/>
  <c r="F41"/>
  <c r="H41"/>
  <c r="I41"/>
  <c r="J41"/>
  <c r="K41"/>
  <c r="C41"/>
  <c r="D28"/>
  <c r="E28"/>
  <c r="F28"/>
  <c r="H28"/>
  <c r="I28"/>
  <c r="J28"/>
  <c r="K28"/>
  <c r="C28"/>
  <c r="H8"/>
  <c r="E10"/>
  <c r="F10"/>
  <c r="G10"/>
  <c r="D10"/>
  <c r="C14"/>
  <c r="H7"/>
  <c r="H23" i="7"/>
  <c r="H24" s="1"/>
  <c r="J37" s="1"/>
  <c r="F23"/>
  <c r="F24" s="1"/>
  <c r="J36" s="1"/>
  <c r="D23"/>
  <c r="D24" s="1"/>
  <c r="J35" s="1"/>
  <c r="I24"/>
  <c r="E24"/>
  <c r="G24"/>
  <c r="J21"/>
  <c r="J22"/>
  <c r="J19"/>
  <c r="C38" i="10"/>
  <c r="B37"/>
  <c r="B38"/>
  <c r="B36"/>
  <c r="C28"/>
  <c r="C26"/>
  <c r="E38" i="7"/>
  <c r="G38"/>
  <c r="I38"/>
  <c r="D38"/>
  <c r="F8"/>
  <c r="F6"/>
  <c r="H18" i="10"/>
  <c r="G18"/>
  <c r="F18"/>
  <c r="D18"/>
  <c r="C18"/>
  <c r="B18"/>
  <c r="C9"/>
  <c r="D9"/>
  <c r="B9"/>
  <c r="G9"/>
  <c r="H9"/>
  <c r="F9"/>
  <c r="K22" i="6"/>
  <c r="J22"/>
  <c r="K9"/>
  <c r="K10"/>
  <c r="K12"/>
  <c r="K14"/>
  <c r="K17"/>
  <c r="J11"/>
  <c r="J13"/>
  <c r="J15"/>
  <c r="J18"/>
  <c r="J8"/>
  <c r="J7"/>
  <c r="G22"/>
  <c r="F22"/>
  <c r="C16" i="11" l="1"/>
  <c r="C17" s="1"/>
  <c r="H10"/>
  <c r="J38" i="7"/>
  <c r="J23"/>
  <c r="J24" s="1"/>
  <c r="C29" i="10"/>
  <c r="F12" i="7"/>
</calcChain>
</file>

<file path=xl/sharedStrings.xml><?xml version="1.0" encoding="utf-8"?>
<sst xmlns="http://schemas.openxmlformats.org/spreadsheetml/2006/main" count="259" uniqueCount="119">
  <si>
    <t>A, B, and C</t>
  </si>
  <si>
    <t>GENERAL JOURNAL</t>
  </si>
  <si>
    <t>Description</t>
  </si>
  <si>
    <t>Debit</t>
  </si>
  <si>
    <t>Credit</t>
  </si>
  <si>
    <t>A</t>
  </si>
  <si>
    <t>B</t>
  </si>
  <si>
    <t>C</t>
  </si>
  <si>
    <t>Total</t>
  </si>
  <si>
    <t xml:space="preserve">Amount of profit </t>
  </si>
  <si>
    <t>Salary allocation</t>
  </si>
  <si>
    <t>Balance</t>
  </si>
  <si>
    <t>Interest allocation:</t>
  </si>
  <si>
    <t>Opening cap.</t>
  </si>
  <si>
    <t>Rate</t>
  </si>
  <si>
    <t xml:space="preserve">  A</t>
  </si>
  <si>
    <t xml:space="preserve">  B</t>
  </si>
  <si>
    <t xml:space="preserve">  C</t>
  </si>
  <si>
    <t>Fixed ratio allocation</t>
  </si>
  <si>
    <t>Allocated to partners</t>
  </si>
  <si>
    <t>Trial Balance</t>
  </si>
  <si>
    <t>At December 31, 2019</t>
  </si>
  <si>
    <t>Adjusted Balances</t>
  </si>
  <si>
    <t>Unadjusted Balances</t>
  </si>
  <si>
    <t>Adjusting Entries</t>
  </si>
  <si>
    <t>Account Title</t>
  </si>
  <si>
    <t>#</t>
  </si>
  <si>
    <t>Cash</t>
  </si>
  <si>
    <t>Accounts Receivable</t>
  </si>
  <si>
    <t>Accounts Payable</t>
  </si>
  <si>
    <t>A, Capital</t>
  </si>
  <si>
    <t>A, Withdrawals</t>
  </si>
  <si>
    <t>B, Capital</t>
  </si>
  <si>
    <t>B, Withdrawals</t>
  </si>
  <si>
    <t>C, Capital</t>
  </si>
  <si>
    <t>C, Withdrawals</t>
  </si>
  <si>
    <t>Income Summary</t>
  </si>
  <si>
    <t>Fees Revenue</t>
  </si>
  <si>
    <t>Office Expense</t>
  </si>
  <si>
    <t>Salaries Expense - A</t>
  </si>
  <si>
    <t>Salaries Expense - B</t>
  </si>
  <si>
    <t>Salaries Expense - C</t>
  </si>
  <si>
    <t>Income Statement</t>
  </si>
  <si>
    <t>For the Year Ended December 31, 2019</t>
  </si>
  <si>
    <t>Statement of Partners' Capital</t>
  </si>
  <si>
    <t>Bal. at Jan 1, 2019</t>
  </si>
  <si>
    <t>Bal. at Dec. 31, 2019</t>
  </si>
  <si>
    <t>Balance Sheet</t>
  </si>
  <si>
    <t>Assets</t>
  </si>
  <si>
    <t>Liabilities</t>
  </si>
  <si>
    <t>Partners' Equity</t>
  </si>
  <si>
    <t>A, B, and D</t>
  </si>
  <si>
    <t>Statement of Partnership Liquidation</t>
  </si>
  <si>
    <t>For the Day Ending January 1, 2022</t>
  </si>
  <si>
    <t>Other assets</t>
  </si>
  <si>
    <t>Accounts payable</t>
  </si>
  <si>
    <t>Partners' capital</t>
  </si>
  <si>
    <t>D</t>
  </si>
  <si>
    <t>Opening balance</t>
  </si>
  <si>
    <t>Allocation of gain (loss)</t>
  </si>
  <si>
    <t>Amount</t>
  </si>
  <si>
    <t>Ratio</t>
  </si>
  <si>
    <t>Copyright © 2018  David Annand</t>
  </si>
  <si>
    <t>Published by David Annand</t>
  </si>
  <si>
    <t>Box 308, Rochester AB  T0G 1Z0</t>
  </si>
  <si>
    <t xml:space="preserve">ISBN: 978-0-9953266-6-8 </t>
  </si>
  <si>
    <t>Library and Archives Canada Cataloguing in Publication</t>
  </si>
  <si>
    <t>Annand, David, 1954–</t>
  </si>
  <si>
    <t>This case is licensed under a Creative Commons License, Attribution–Non-commercial–Share Alike 4.0 USA see www.creativecommons.org. This material may be reproduced for non-commercial purposes and changes may be used by others provided that credit is given to the author.</t>
  </si>
  <si>
    <t>To obtain permission for uses beyond those outlined in the Creative Commons license, such as personalized assignments for students, please contact David Annand at davida@athabascau.ca.</t>
  </si>
  <si>
    <t>Latest version available at https://open.bccampus.ca/find-open-textbooks/</t>
  </si>
  <si>
    <t>Please forward suggested changes to davida@athabascau.ca.</t>
  </si>
  <si>
    <t>First US Edition</t>
  </si>
  <si>
    <t>July 31, 2018</t>
  </si>
  <si>
    <t>Details</t>
  </si>
  <si>
    <t xml:space="preserve">Details </t>
  </si>
  <si>
    <t>Salaries Account</t>
  </si>
  <si>
    <t>Balance B/F</t>
  </si>
  <si>
    <t>Withdrawal acc</t>
  </si>
  <si>
    <t>Withdrawal Account</t>
  </si>
  <si>
    <t>Balance C/F</t>
  </si>
  <si>
    <t>Salaries account</t>
  </si>
  <si>
    <t>Fees revenue</t>
  </si>
  <si>
    <t xml:space="preserve">Gross Profit </t>
  </si>
  <si>
    <t>Less Expenses</t>
  </si>
  <si>
    <t>Office expense</t>
  </si>
  <si>
    <t>Net Profit</t>
  </si>
  <si>
    <t xml:space="preserve">Cash </t>
  </si>
  <si>
    <t>Profit Appropriation Account</t>
  </si>
  <si>
    <t>Appropriations</t>
  </si>
  <si>
    <t>Salaries</t>
  </si>
  <si>
    <t>Interest on Capital</t>
  </si>
  <si>
    <t>Profit Distribution</t>
  </si>
  <si>
    <t>Withdrawals</t>
  </si>
  <si>
    <t>Additional capital</t>
  </si>
  <si>
    <t>Adjusting entries for New partner</t>
  </si>
  <si>
    <t>For the Year Ended December 31, 2020</t>
  </si>
  <si>
    <t>Additional Capital</t>
  </si>
  <si>
    <t>Bal. at Dec 31, 2020</t>
  </si>
  <si>
    <t>Amount Contributed by D</t>
  </si>
  <si>
    <t>Total ownership interest</t>
  </si>
  <si>
    <t>Original ownership Interest</t>
  </si>
  <si>
    <t>Difference for contribution</t>
  </si>
  <si>
    <t>Contribution per partner</t>
  </si>
  <si>
    <t>Bal after admission of Partner D</t>
  </si>
  <si>
    <t>Capital Account on admission of Partiner D</t>
  </si>
  <si>
    <t>Bal C/F</t>
  </si>
  <si>
    <t>Capital Account on admission of retirement of partner C</t>
  </si>
  <si>
    <t>Bonus</t>
  </si>
  <si>
    <t>Sales Proceeds</t>
  </si>
  <si>
    <t>Cash Distribution</t>
  </si>
  <si>
    <t>Partners Capital account balance</t>
  </si>
  <si>
    <t>Allocation of gains</t>
  </si>
  <si>
    <t>Total Cash Distributed</t>
  </si>
  <si>
    <t>Withdrawal account</t>
  </si>
  <si>
    <t>Being transfer of withdrawals reecorded as salaries</t>
  </si>
  <si>
    <t>Salary Allocation                                               A</t>
  </si>
  <si>
    <t>Income statement</t>
  </si>
  <si>
    <t>Interest on Capital                                            A</t>
  </si>
</sst>
</file>

<file path=xl/styles.xml><?xml version="1.0" encoding="utf-8"?>
<styleSheet xmlns="http://schemas.openxmlformats.org/spreadsheetml/2006/main">
  <numFmts count="5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3" formatCode="_(* #,##0.00_);_(* \(#,##0.00\);_(* &quot;-&quot;??_);_(@_)"/>
    <numFmt numFmtId="165" formatCode="_(* #,##0_);_(* \(#,##0\);_(* &quot;-&quot;??_);_(@_)"/>
  </numFmts>
  <fonts count="12">
    <font>
      <sz val="11"/>
      <color rgb="FF000000"/>
      <name val="Calibri"/>
    </font>
    <font>
      <b/>
      <sz val="11"/>
      <color rgb="FF000000"/>
      <name val="Calibri"/>
    </font>
    <font>
      <i/>
      <sz val="11"/>
      <color rgb="FF000000"/>
      <name val="Calibri"/>
    </font>
    <font>
      <sz val="12"/>
      <color rgb="FF000000"/>
      <name val="Calibri"/>
    </font>
    <font>
      <i/>
      <sz val="12"/>
      <color rgb="FF000000"/>
      <name val="Calibri"/>
    </font>
    <font>
      <sz val="11"/>
      <name val="Calibri"/>
    </font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i/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BFBFBF"/>
      </bottom>
      <diagonal/>
    </border>
    <border>
      <left style="thin">
        <color rgb="FF000000"/>
      </left>
      <right/>
      <top style="thin">
        <color rgb="FFBFBFBF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rgb="FFBFBFBF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52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42" fontId="3" fillId="0" borderId="0" xfId="0" applyNumberFormat="1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1" xfId="0" applyFont="1" applyBorder="1"/>
    <xf numFmtId="3" fontId="3" fillId="0" borderId="2" xfId="0" applyNumberFormat="1" applyFont="1" applyBorder="1"/>
    <xf numFmtId="3" fontId="3" fillId="0" borderId="1" xfId="0" applyNumberFormat="1" applyFont="1" applyBorder="1"/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 wrapText="1"/>
    </xf>
    <xf numFmtId="3" fontId="3" fillId="0" borderId="6" xfId="0" applyNumberFormat="1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left" wrapText="1"/>
    </xf>
    <xf numFmtId="0" fontId="3" fillId="0" borderId="11" xfId="0" applyFont="1" applyBorder="1"/>
    <xf numFmtId="3" fontId="3" fillId="0" borderId="10" xfId="0" applyNumberFormat="1" applyFont="1" applyBorder="1"/>
    <xf numFmtId="3" fontId="3" fillId="0" borderId="11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left" wrapText="1"/>
    </xf>
    <xf numFmtId="0" fontId="3" fillId="0" borderId="13" xfId="0" applyFont="1" applyBorder="1"/>
    <xf numFmtId="3" fontId="3" fillId="0" borderId="12" xfId="0" applyNumberFormat="1" applyFont="1" applyBorder="1"/>
    <xf numFmtId="3" fontId="3" fillId="0" borderId="13" xfId="0" applyNumberFormat="1" applyFont="1" applyBorder="1"/>
    <xf numFmtId="3" fontId="3" fillId="0" borderId="0" xfId="0" applyNumberFormat="1" applyFont="1"/>
    <xf numFmtId="0" fontId="3" fillId="0" borderId="6" xfId="0" applyFont="1" applyBorder="1" applyAlignment="1">
      <alignment horizontal="left"/>
    </xf>
    <xf numFmtId="0" fontId="3" fillId="0" borderId="9" xfId="0" applyFont="1" applyBorder="1"/>
    <xf numFmtId="3" fontId="3" fillId="0" borderId="6" xfId="0" applyNumberFormat="1" applyFont="1" applyBorder="1"/>
    <xf numFmtId="3" fontId="3" fillId="0" borderId="9" xfId="0" applyNumberFormat="1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6" fontId="3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6" fontId="3" fillId="0" borderId="14" xfId="0" applyNumberFormat="1" applyFont="1" applyBorder="1" applyAlignment="1">
      <alignment horizontal="right" vertical="center" wrapText="1"/>
    </xf>
    <xf numFmtId="37" fontId="3" fillId="0" borderId="0" xfId="0" applyNumberFormat="1" applyFont="1" applyAlignment="1">
      <alignment horizontal="right" vertical="center" wrapText="1"/>
    </xf>
    <xf numFmtId="37" fontId="3" fillId="0" borderId="7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37" fontId="3" fillId="0" borderId="0" xfId="0" applyNumberFormat="1" applyFont="1" applyAlignment="1">
      <alignment vertical="top" wrapText="1"/>
    </xf>
    <xf numFmtId="9" fontId="3" fillId="0" borderId="14" xfId="0" applyNumberFormat="1" applyFont="1" applyBorder="1" applyAlignment="1">
      <alignment horizontal="center" vertical="center" wrapText="1"/>
    </xf>
    <xf numFmtId="9" fontId="3" fillId="0" borderId="0" xfId="0" applyNumberFormat="1" applyFont="1" applyAlignment="1">
      <alignment horizontal="left" vertical="center" wrapText="1"/>
    </xf>
    <xf numFmtId="37" fontId="3" fillId="0" borderId="14" xfId="0" applyNumberFormat="1" applyFont="1" applyBorder="1" applyAlignment="1">
      <alignment horizontal="right" vertical="center" wrapText="1"/>
    </xf>
    <xf numFmtId="6" fontId="3" fillId="0" borderId="15" xfId="0" applyNumberFormat="1" applyFont="1" applyBorder="1" applyAlignment="1">
      <alignment horizontal="right" vertical="center" wrapText="1"/>
    </xf>
    <xf numFmtId="9" fontId="3" fillId="0" borderId="15" xfId="0" applyNumberFormat="1" applyFont="1" applyBorder="1" applyAlignment="1">
      <alignment horizontal="center" vertical="center" wrapText="1"/>
    </xf>
    <xf numFmtId="37" fontId="3" fillId="0" borderId="1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5" fontId="3" fillId="0" borderId="0" xfId="0" applyNumberFormat="1" applyFont="1" applyAlignment="1">
      <alignment horizontal="right" vertical="center" wrapText="1"/>
    </xf>
    <xf numFmtId="37" fontId="3" fillId="0" borderId="7" xfId="0" applyNumberFormat="1" applyFont="1" applyBorder="1" applyAlignment="1">
      <alignment vertical="top" wrapText="1"/>
    </xf>
    <xf numFmtId="37" fontId="3" fillId="0" borderId="16" xfId="0" applyNumberFormat="1" applyFont="1" applyBorder="1" applyAlignment="1">
      <alignment vertical="top" wrapText="1"/>
    </xf>
    <xf numFmtId="6" fontId="3" fillId="0" borderId="16" xfId="0" applyNumberFormat="1" applyFont="1" applyBorder="1" applyAlignment="1">
      <alignment horizontal="right" vertical="center" wrapText="1"/>
    </xf>
    <xf numFmtId="6" fontId="3" fillId="0" borderId="17" xfId="0" applyNumberFormat="1" applyFont="1" applyBorder="1" applyAlignment="1">
      <alignment horizontal="right" vertical="center" wrapText="1"/>
    </xf>
    <xf numFmtId="37" fontId="3" fillId="0" borderId="18" xfId="0" applyNumberFormat="1" applyFont="1" applyBorder="1" applyAlignment="1">
      <alignment horizontal="right"/>
    </xf>
    <xf numFmtId="0" fontId="3" fillId="0" borderId="18" xfId="0" applyFont="1" applyBorder="1" applyAlignment="1">
      <alignment horizontal="center"/>
    </xf>
    <xf numFmtId="3" fontId="3" fillId="0" borderId="18" xfId="0" applyNumberFormat="1" applyFont="1" applyBorder="1"/>
    <xf numFmtId="0" fontId="3" fillId="0" borderId="18" xfId="0" applyFont="1" applyBorder="1"/>
    <xf numFmtId="37" fontId="3" fillId="0" borderId="18" xfId="0" applyNumberFormat="1" applyFont="1" applyBorder="1"/>
    <xf numFmtId="37" fontId="3" fillId="0" borderId="1" xfId="0" applyNumberFormat="1" applyFont="1" applyBorder="1" applyAlignment="1">
      <alignment horizontal="right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/>
    </xf>
    <xf numFmtId="0" fontId="3" fillId="0" borderId="14" xfId="0" applyFont="1" applyBorder="1"/>
    <xf numFmtId="5" fontId="3" fillId="0" borderId="14" xfId="0" applyNumberFormat="1" applyFont="1" applyBorder="1" applyAlignment="1">
      <alignment horizontal="right"/>
    </xf>
    <xf numFmtId="5" fontId="3" fillId="0" borderId="0" xfId="0" applyNumberFormat="1" applyFont="1" applyAlignment="1">
      <alignment horizontal="right"/>
    </xf>
    <xf numFmtId="0" fontId="3" fillId="0" borderId="15" xfId="0" applyFont="1" applyBorder="1"/>
    <xf numFmtId="37" fontId="3" fillId="0" borderId="15" xfId="0" applyNumberFormat="1" applyFont="1" applyBorder="1"/>
    <xf numFmtId="37" fontId="3" fillId="0" borderId="16" xfId="0" applyNumberFormat="1" applyFont="1" applyBorder="1"/>
    <xf numFmtId="5" fontId="3" fillId="0" borderId="17" xfId="0" applyNumberFormat="1" applyFont="1" applyBorder="1" applyAlignment="1">
      <alignment horizontal="right"/>
    </xf>
    <xf numFmtId="5" fontId="3" fillId="0" borderId="15" xfId="0" applyNumberFormat="1" applyFont="1" applyBorder="1" applyAlignment="1">
      <alignment horizontal="right"/>
    </xf>
    <xf numFmtId="5" fontId="3" fillId="0" borderId="16" xfId="0" applyNumberFormat="1" applyFont="1" applyBorder="1" applyAlignment="1">
      <alignment horizontal="right"/>
    </xf>
    <xf numFmtId="5" fontId="3" fillId="0" borderId="0" xfId="0" applyNumberFormat="1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0" fillId="0" borderId="0" xfId="0" quotePrefix="1" applyFont="1" applyAlignment="1">
      <alignment horizontal="left" vertical="center"/>
    </xf>
    <xf numFmtId="15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wrapText="1"/>
    </xf>
    <xf numFmtId="0" fontId="0" fillId="0" borderId="0" xfId="0" applyFont="1" applyAlignment="1"/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3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37" fontId="3" fillId="0" borderId="0" xfId="0" applyNumberFormat="1" applyFont="1" applyAlignment="1">
      <alignment horizontal="right" vertical="center" wrapText="1"/>
    </xf>
    <xf numFmtId="37" fontId="3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/>
    <xf numFmtId="0" fontId="0" fillId="0" borderId="21" xfId="0" applyFont="1" applyBorder="1" applyAlignment="1"/>
    <xf numFmtId="3" fontId="0" fillId="0" borderId="0" xfId="0" applyNumberFormat="1" applyFont="1" applyAlignment="1"/>
    <xf numFmtId="0" fontId="0" fillId="0" borderId="21" xfId="0" applyBorder="1" applyAlignment="1"/>
    <xf numFmtId="3" fontId="0" fillId="0" borderId="24" xfId="0" applyNumberFormat="1" applyFont="1" applyBorder="1" applyAlignment="1"/>
    <xf numFmtId="3" fontId="0" fillId="0" borderId="23" xfId="0" applyNumberFormat="1" applyFont="1" applyBorder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0" xfId="0" applyFont="1" applyBorder="1" applyAlignment="1"/>
    <xf numFmtId="0" fontId="7" fillId="0" borderId="22" xfId="0" applyFont="1" applyBorder="1" applyAlignment="1"/>
    <xf numFmtId="0" fontId="8" fillId="0" borderId="0" xfId="0" applyFont="1" applyAlignment="1"/>
    <xf numFmtId="0" fontId="8" fillId="0" borderId="21" xfId="0" applyFont="1" applyBorder="1" applyAlignment="1"/>
    <xf numFmtId="0" fontId="9" fillId="0" borderId="0" xfId="0" applyFont="1"/>
    <xf numFmtId="0" fontId="9" fillId="0" borderId="14" xfId="0" applyFont="1" applyBorder="1"/>
    <xf numFmtId="0" fontId="9" fillId="0" borderId="15" xfId="0" applyFont="1" applyBorder="1"/>
    <xf numFmtId="3" fontId="3" fillId="0" borderId="25" xfId="0" applyNumberFormat="1" applyFont="1" applyBorder="1"/>
    <xf numFmtId="37" fontId="3" fillId="0" borderId="14" xfId="0" applyNumberFormat="1" applyFont="1" applyBorder="1"/>
    <xf numFmtId="37" fontId="3" fillId="0" borderId="25" xfId="0" applyNumberFormat="1" applyFont="1" applyBorder="1"/>
    <xf numFmtId="5" fontId="9" fillId="0" borderId="14" xfId="0" applyNumberFormat="1" applyFont="1" applyBorder="1" applyAlignment="1">
      <alignment horizontal="right"/>
    </xf>
    <xf numFmtId="0" fontId="7" fillId="0" borderId="0" xfId="0" applyFont="1" applyAlignment="1"/>
    <xf numFmtId="0" fontId="9" fillId="0" borderId="0" xfId="0" applyFont="1" applyAlignment="1"/>
    <xf numFmtId="3" fontId="0" fillId="0" borderId="20" xfId="0" applyNumberFormat="1" applyFont="1" applyBorder="1" applyAlignment="1"/>
    <xf numFmtId="165" fontId="0" fillId="0" borderId="0" xfId="1" applyNumberFormat="1" applyFont="1" applyAlignment="1"/>
    <xf numFmtId="165" fontId="0" fillId="0" borderId="0" xfId="0" applyNumberFormat="1" applyFont="1" applyAlignment="1"/>
    <xf numFmtId="3" fontId="7" fillId="0" borderId="0" xfId="0" applyNumberFormat="1" applyFont="1" applyAlignment="1"/>
    <xf numFmtId="165" fontId="0" fillId="0" borderId="20" xfId="1" applyNumberFormat="1" applyFont="1" applyBorder="1" applyAlignment="1"/>
    <xf numFmtId="165" fontId="0" fillId="0" borderId="20" xfId="0" applyNumberFormat="1" applyFont="1" applyBorder="1" applyAlignment="1"/>
    <xf numFmtId="0" fontId="9" fillId="0" borderId="0" xfId="0" applyFont="1" applyAlignment="1">
      <alignment horizontal="center"/>
    </xf>
    <xf numFmtId="5" fontId="3" fillId="0" borderId="0" xfId="0" applyNumberFormat="1" applyFont="1" applyBorder="1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Border="1" applyAlignment="1"/>
    <xf numFmtId="3" fontId="0" fillId="0" borderId="0" xfId="0" applyNumberFormat="1" applyFont="1" applyFill="1" applyBorder="1" applyAlignment="1"/>
    <xf numFmtId="3" fontId="3" fillId="0" borderId="14" xfId="0" applyNumberFormat="1" applyFont="1" applyBorder="1"/>
    <xf numFmtId="165" fontId="3" fillId="0" borderId="14" xfId="1" applyNumberFormat="1" applyFont="1" applyBorder="1"/>
    <xf numFmtId="15" fontId="3" fillId="0" borderId="10" xfId="0" applyNumberFormat="1" applyFont="1" applyBorder="1" applyAlignment="1">
      <alignment horizontal="left" wrapText="1"/>
    </xf>
    <xf numFmtId="0" fontId="9" fillId="0" borderId="11" xfId="0" applyFont="1" applyBorder="1"/>
    <xf numFmtId="0" fontId="9" fillId="0" borderId="12" xfId="0" applyFont="1" applyBorder="1" applyAlignment="1">
      <alignment horizontal="left" wrapText="1"/>
    </xf>
    <xf numFmtId="0" fontId="9" fillId="0" borderId="13" xfId="0" applyFont="1" applyBorder="1"/>
    <xf numFmtId="0" fontId="11" fillId="0" borderId="6" xfId="0" applyFont="1" applyBorder="1" applyAlignment="1">
      <alignment horizontal="center"/>
    </xf>
    <xf numFmtId="0" fontId="11" fillId="0" borderId="6" xfId="0" applyFont="1" applyBorder="1" applyAlignment="1">
      <alignment horizontal="left"/>
    </xf>
    <xf numFmtId="0" fontId="11" fillId="0" borderId="9" xfId="0" applyFont="1" applyBorder="1"/>
    <xf numFmtId="3" fontId="11" fillId="0" borderId="6" xfId="0" applyNumberFormat="1" applyFont="1" applyBorder="1"/>
    <xf numFmtId="0" fontId="9" fillId="0" borderId="13" xfId="0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5638800" cy="7086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6067425" cy="4486275"/>
    <xdr:pic>
      <xdr:nvPicPr>
        <xdr:cNvPr id="2" name="image2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67400" cy="5810250"/>
    <xdr:pic>
      <xdr:nvPicPr>
        <xdr:cNvPr id="2" name="image3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32</xdr:row>
      <xdr:rowOff>0</xdr:rowOff>
    </xdr:from>
    <xdr:ext cx="1419225" cy="447675"/>
    <xdr:pic>
      <xdr:nvPicPr>
        <xdr:cNvPr id="2" name="image4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100"/>
  <sheetViews>
    <sheetView showGridLines="0" topLeftCell="A17" workbookViewId="0">
      <selection activeCell="A10" sqref="A10"/>
    </sheetView>
  </sheetViews>
  <sheetFormatPr defaultColWidth="14.42578125" defaultRowHeight="15" customHeight="1"/>
  <cols>
    <col min="1" max="1" width="2.5703125" customWidth="1"/>
    <col min="2" max="11" width="8.7109375" customWidth="1"/>
  </cols>
  <sheetData>
    <row r="1" spans="2:9">
      <c r="B1" s="1"/>
    </row>
    <row r="3" spans="2:9">
      <c r="B3" s="2"/>
    </row>
    <row r="4" spans="2:9">
      <c r="B4" s="2"/>
    </row>
    <row r="5" spans="2:9" ht="15" customHeight="1">
      <c r="B5" s="91"/>
      <c r="C5" s="92"/>
      <c r="D5" s="92"/>
      <c r="E5" s="92"/>
      <c r="F5" s="92"/>
      <c r="G5" s="92"/>
      <c r="H5" s="92"/>
      <c r="I5" s="92"/>
    </row>
    <row r="6" spans="2:9" ht="15" customHeight="1">
      <c r="B6" s="92"/>
      <c r="C6" s="92"/>
      <c r="D6" s="92"/>
      <c r="E6" s="92"/>
      <c r="F6" s="92"/>
      <c r="G6" s="92"/>
      <c r="H6" s="92"/>
      <c r="I6" s="92"/>
    </row>
    <row r="8" spans="2:9" ht="15" customHeight="1">
      <c r="B8" s="91"/>
      <c r="C8" s="92"/>
      <c r="D8" s="92"/>
      <c r="E8" s="92"/>
      <c r="F8" s="92"/>
      <c r="G8" s="92"/>
      <c r="H8" s="92"/>
      <c r="I8" s="92"/>
    </row>
    <row r="9" spans="2:9" ht="15" customHeight="1">
      <c r="B9" s="92"/>
      <c r="C9" s="92"/>
      <c r="D9" s="92"/>
      <c r="E9" s="92"/>
      <c r="F9" s="92"/>
      <c r="G9" s="92"/>
      <c r="H9" s="92"/>
      <c r="I9" s="92"/>
    </row>
    <row r="10" spans="2:9" ht="15" customHeight="1">
      <c r="B10" s="3"/>
      <c r="C10" s="3"/>
      <c r="D10" s="3"/>
      <c r="E10" s="3"/>
      <c r="F10" s="3"/>
      <c r="G10" s="3"/>
      <c r="H10" s="3"/>
      <c r="I10" s="3"/>
    </row>
    <row r="11" spans="2:9" ht="15" customHeight="1">
      <c r="B11" s="91"/>
      <c r="C11" s="92"/>
      <c r="D11" s="92"/>
      <c r="E11" s="92"/>
      <c r="F11" s="92"/>
      <c r="G11" s="92"/>
      <c r="H11" s="92"/>
      <c r="I11" s="92"/>
    </row>
    <row r="12" spans="2:9" ht="15" customHeight="1">
      <c r="B12" s="92"/>
      <c r="C12" s="92"/>
      <c r="D12" s="92"/>
      <c r="E12" s="92"/>
      <c r="F12" s="92"/>
      <c r="G12" s="92"/>
      <c r="H12" s="92"/>
      <c r="I12" s="92"/>
    </row>
    <row r="13" spans="2:9" ht="15" customHeight="1">
      <c r="B13" s="3"/>
      <c r="C13" s="3"/>
      <c r="D13" s="3"/>
      <c r="E13" s="3"/>
      <c r="F13" s="3"/>
      <c r="G13" s="3"/>
      <c r="H13" s="3"/>
      <c r="I13" s="3"/>
    </row>
    <row r="15" spans="2:9" ht="15.75" customHeight="1">
      <c r="B15" s="4"/>
    </row>
    <row r="16" spans="2:9" ht="16.5" customHeight="1">
      <c r="B16" s="4"/>
    </row>
    <row r="17" spans="2:9" ht="16.5" customHeight="1">
      <c r="B17" s="4"/>
    </row>
    <row r="18" spans="2:9" ht="15.75" customHeight="1"/>
    <row r="20" spans="2:9" ht="15.75" customHeight="1">
      <c r="B20" s="4"/>
    </row>
    <row r="21" spans="2:9" ht="16.5" customHeight="1">
      <c r="B21" s="4"/>
    </row>
    <row r="22" spans="2:9" ht="16.5" customHeight="1">
      <c r="B22" s="4"/>
    </row>
    <row r="23" spans="2:9" ht="16.5" customHeight="1">
      <c r="B23" s="5"/>
    </row>
    <row r="24" spans="2:9" ht="15.75" customHeight="1">
      <c r="B24" s="5"/>
    </row>
    <row r="25" spans="2:9" ht="15.75" customHeight="1"/>
    <row r="26" spans="2:9" ht="15.75" customHeight="1">
      <c r="B26" s="4"/>
    </row>
    <row r="27" spans="2:9" ht="15.75" customHeight="1">
      <c r="B27" s="4"/>
    </row>
    <row r="28" spans="2:9" ht="15.75" customHeight="1">
      <c r="B28" s="4"/>
    </row>
    <row r="29" spans="2:9" ht="15.75" customHeight="1"/>
    <row r="30" spans="2:9" ht="15.75" customHeight="1">
      <c r="B30" s="2"/>
    </row>
    <row r="31" spans="2:9" ht="15" customHeight="1">
      <c r="B31" s="91"/>
      <c r="C31" s="92"/>
      <c r="D31" s="92"/>
      <c r="E31" s="92"/>
      <c r="F31" s="92"/>
      <c r="G31" s="92"/>
      <c r="H31" s="92"/>
      <c r="I31" s="92"/>
    </row>
    <row r="32" spans="2:9" ht="15.75" customHeight="1"/>
    <row r="33" spans="2:9" ht="15" customHeight="1">
      <c r="B33" s="91"/>
      <c r="C33" s="92"/>
      <c r="D33" s="92"/>
      <c r="E33" s="92"/>
      <c r="F33" s="92"/>
      <c r="G33" s="92"/>
      <c r="H33" s="92"/>
      <c r="I33" s="92"/>
    </row>
    <row r="34" spans="2:9" ht="15.75" customHeight="1">
      <c r="B34" s="3"/>
      <c r="C34" s="3"/>
      <c r="D34" s="3"/>
      <c r="E34" s="3"/>
      <c r="F34" s="3"/>
      <c r="G34" s="3"/>
      <c r="H34" s="3"/>
      <c r="I34" s="3"/>
    </row>
    <row r="35" spans="2:9" ht="15" customHeight="1">
      <c r="B35" s="91"/>
      <c r="C35" s="92"/>
      <c r="D35" s="92"/>
      <c r="E35" s="92"/>
      <c r="F35" s="92"/>
      <c r="G35" s="92"/>
      <c r="H35" s="92"/>
      <c r="I35" s="92"/>
    </row>
    <row r="36" spans="2:9" ht="15.75" customHeight="1">
      <c r="B36" s="6"/>
      <c r="C36" s="6"/>
      <c r="D36" s="6"/>
      <c r="E36" s="6"/>
      <c r="F36" s="6"/>
      <c r="G36" s="6"/>
      <c r="H36" s="6"/>
      <c r="I36" s="6"/>
    </row>
    <row r="37" spans="2:9" ht="15" customHeight="1">
      <c r="B37" s="91"/>
      <c r="C37" s="92"/>
      <c r="D37" s="92"/>
      <c r="E37" s="92"/>
      <c r="F37" s="92"/>
      <c r="G37" s="92"/>
      <c r="H37" s="92"/>
      <c r="I37" s="92"/>
    </row>
    <row r="38" spans="2:9" ht="15.75" customHeight="1">
      <c r="B38" s="92"/>
      <c r="C38" s="92"/>
      <c r="D38" s="92"/>
      <c r="E38" s="92"/>
      <c r="F38" s="92"/>
      <c r="G38" s="92"/>
      <c r="H38" s="92"/>
      <c r="I38" s="92"/>
    </row>
    <row r="39" spans="2:9" ht="15.75" customHeight="1">
      <c r="B39" s="6"/>
      <c r="C39" s="6"/>
      <c r="D39" s="6"/>
      <c r="E39" s="6"/>
      <c r="F39" s="6"/>
      <c r="G39" s="6"/>
      <c r="H39" s="6"/>
      <c r="I39" s="6"/>
    </row>
    <row r="40" spans="2:9" ht="15.75" customHeight="1"/>
    <row r="41" spans="2:9" ht="15.75" customHeight="1"/>
    <row r="42" spans="2:9" ht="15.75" customHeight="1"/>
    <row r="43" spans="2:9" ht="15.75" customHeight="1"/>
    <row r="44" spans="2:9" ht="15.75" customHeight="1"/>
    <row r="45" spans="2:9" ht="15.75" customHeight="1"/>
    <row r="46" spans="2:9" ht="15.75" customHeight="1"/>
    <row r="47" spans="2:9" ht="15.75" customHeight="1"/>
    <row r="48" spans="2:9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7">
    <mergeCell ref="B35:I35"/>
    <mergeCell ref="B37:I38"/>
    <mergeCell ref="B31:I31"/>
    <mergeCell ref="B5:I6"/>
    <mergeCell ref="B8:I9"/>
    <mergeCell ref="B11:I12"/>
    <mergeCell ref="B33:I33"/>
  </mergeCells>
  <pageMargins left="0.7" right="0.7" top="0.75" bottom="0.75" header="0" footer="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0"/>
  <sheetViews>
    <sheetView showGridLines="0" workbookViewId="0">
      <selection activeCell="M24" sqref="M24"/>
    </sheetView>
  </sheetViews>
  <sheetFormatPr defaultColWidth="14.42578125" defaultRowHeight="15" customHeight="1"/>
  <cols>
    <col min="1" max="1" width="2.5703125" customWidth="1"/>
    <col min="2" max="8" width="9.140625" customWidth="1"/>
    <col min="9" max="9" width="10.7109375" customWidth="1"/>
    <col min="10" max="11" width="9.140625" customWidth="1"/>
  </cols>
  <sheetData>
    <row r="1" spans="1:11" ht="15.75">
      <c r="A1" s="7"/>
      <c r="B1" s="8"/>
      <c r="C1" s="7"/>
      <c r="D1" s="7"/>
      <c r="E1" s="7"/>
      <c r="F1" s="7"/>
      <c r="G1" s="7"/>
      <c r="H1" s="7"/>
      <c r="I1" s="7"/>
      <c r="J1" s="7"/>
      <c r="K1" s="7"/>
    </row>
    <row r="2" spans="1:11" ht="15.75">
      <c r="A2" s="7"/>
      <c r="B2" s="8"/>
      <c r="C2" s="7"/>
      <c r="D2" s="7"/>
      <c r="E2" s="7"/>
      <c r="F2" s="7"/>
      <c r="G2" s="7"/>
      <c r="H2" s="7"/>
      <c r="I2" s="7"/>
      <c r="J2" s="7"/>
      <c r="K2" s="7"/>
    </row>
    <row r="3" spans="1:11" ht="15" customHeight="1">
      <c r="A3" s="7"/>
      <c r="B3" s="93"/>
      <c r="C3" s="92"/>
      <c r="D3" s="92"/>
      <c r="E3" s="92"/>
      <c r="F3" s="92"/>
      <c r="G3" s="92"/>
      <c r="H3" s="92"/>
      <c r="I3" s="92"/>
      <c r="J3" s="7"/>
      <c r="K3" s="7"/>
    </row>
    <row r="4" spans="1:11" ht="15.75">
      <c r="A4" s="7"/>
      <c r="B4" s="92"/>
      <c r="C4" s="92"/>
      <c r="D4" s="92"/>
      <c r="E4" s="92"/>
      <c r="F4" s="92"/>
      <c r="G4" s="92"/>
      <c r="H4" s="92"/>
      <c r="I4" s="92"/>
      <c r="J4" s="7"/>
      <c r="K4" s="7"/>
    </row>
    <row r="5" spans="1:11" ht="15.75">
      <c r="A5" s="7"/>
      <c r="B5" s="92"/>
      <c r="C5" s="92"/>
      <c r="D5" s="92"/>
      <c r="E5" s="92"/>
      <c r="F5" s="92"/>
      <c r="G5" s="92"/>
      <c r="H5" s="92"/>
      <c r="I5" s="92"/>
      <c r="J5" s="7"/>
      <c r="K5" s="7"/>
    </row>
    <row r="6" spans="1:11" ht="15.75">
      <c r="A6" s="7"/>
      <c r="B6" s="10"/>
      <c r="C6" s="11"/>
      <c r="D6" s="11"/>
      <c r="E6" s="11"/>
      <c r="F6" s="11"/>
      <c r="G6" s="11"/>
      <c r="H6" s="11"/>
      <c r="I6" s="11"/>
      <c r="J6" s="11"/>
      <c r="K6" s="7"/>
    </row>
    <row r="7" spans="1:11" ht="15.75">
      <c r="A7" s="7"/>
      <c r="B7" s="10"/>
      <c r="C7" s="11"/>
      <c r="D7" s="11"/>
      <c r="E7" s="11"/>
      <c r="F7" s="11"/>
      <c r="G7" s="11"/>
      <c r="H7" s="11"/>
      <c r="I7" s="11"/>
      <c r="J7" s="11"/>
      <c r="K7" s="7"/>
    </row>
    <row r="8" spans="1:11" ht="15.75">
      <c r="A8" s="7"/>
      <c r="B8" s="10"/>
      <c r="C8" s="9"/>
      <c r="D8" s="9"/>
      <c r="E8" s="9"/>
      <c r="F8" s="9"/>
      <c r="G8" s="9"/>
      <c r="H8" s="9"/>
      <c r="I8" s="9"/>
      <c r="J8" s="9"/>
      <c r="K8" s="7"/>
    </row>
    <row r="9" spans="1:11" ht="15.75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ht="15.75">
      <c r="A10" s="7"/>
      <c r="B10" s="7"/>
      <c r="C10" s="12"/>
      <c r="D10" s="7"/>
      <c r="E10" s="7"/>
      <c r="F10" s="7"/>
      <c r="G10" s="7"/>
      <c r="H10" s="7"/>
      <c r="I10" s="7"/>
      <c r="J10" s="7"/>
      <c r="K10" s="7"/>
    </row>
    <row r="11" spans="1:11" ht="15.75" customHeight="1">
      <c r="A11" s="7"/>
      <c r="B11" s="93"/>
      <c r="C11" s="92"/>
      <c r="D11" s="7"/>
      <c r="E11" s="7"/>
      <c r="F11" s="7"/>
      <c r="G11" s="7"/>
      <c r="H11" s="7"/>
      <c r="I11" s="7"/>
      <c r="J11" s="7"/>
      <c r="K11" s="7"/>
    </row>
    <row r="12" spans="1:11" ht="15.75">
      <c r="A12" s="7"/>
      <c r="B12" s="92"/>
      <c r="C12" s="92"/>
      <c r="D12" s="7"/>
      <c r="E12" s="7"/>
      <c r="F12" s="7"/>
      <c r="G12" s="7"/>
      <c r="H12" s="7"/>
      <c r="I12" s="7"/>
      <c r="J12" s="7"/>
      <c r="K12" s="7"/>
    </row>
    <row r="13" spans="1:11" ht="15.75">
      <c r="A13" s="7"/>
      <c r="B13" s="7"/>
      <c r="C13" s="7"/>
      <c r="D13" s="12"/>
      <c r="E13" s="7"/>
      <c r="F13" s="7"/>
      <c r="G13" s="7"/>
      <c r="H13" s="7"/>
      <c r="I13" s="7"/>
      <c r="J13" s="7"/>
      <c r="K13" s="7"/>
    </row>
    <row r="14" spans="1:11" ht="15" customHeight="1">
      <c r="A14" s="7"/>
      <c r="B14" s="93"/>
      <c r="C14" s="92"/>
      <c r="D14" s="92"/>
      <c r="E14" s="92"/>
      <c r="F14" s="92"/>
      <c r="G14" s="92"/>
      <c r="H14" s="92"/>
      <c r="I14" s="92"/>
      <c r="J14" s="7"/>
      <c r="K14" s="7"/>
    </row>
    <row r="15" spans="1:11" ht="15.75">
      <c r="A15" s="7"/>
      <c r="B15" s="92"/>
      <c r="C15" s="92"/>
      <c r="D15" s="92"/>
      <c r="E15" s="92"/>
      <c r="F15" s="92"/>
      <c r="G15" s="92"/>
      <c r="H15" s="92"/>
      <c r="I15" s="92"/>
      <c r="J15" s="7"/>
      <c r="K15" s="7"/>
    </row>
    <row r="16" spans="1:11" ht="15.75">
      <c r="A16" s="7"/>
      <c r="B16" s="92"/>
      <c r="C16" s="92"/>
      <c r="D16" s="92"/>
      <c r="E16" s="92"/>
      <c r="F16" s="92"/>
      <c r="G16" s="92"/>
      <c r="H16" s="92"/>
      <c r="I16" s="92"/>
      <c r="J16" s="7"/>
      <c r="K16" s="7"/>
    </row>
    <row r="17" spans="1:11" ht="16.5" customHeight="1">
      <c r="A17" s="7"/>
      <c r="B17" s="93"/>
      <c r="C17" s="92"/>
      <c r="D17" s="11"/>
      <c r="E17" s="11"/>
      <c r="F17" s="11"/>
      <c r="G17" s="11"/>
      <c r="H17" s="11"/>
      <c r="I17" s="11"/>
      <c r="J17" s="7"/>
      <c r="K17" s="7"/>
    </row>
    <row r="18" spans="1:11" ht="15.75">
      <c r="A18" s="7"/>
      <c r="B18" s="9"/>
      <c r="C18" s="9"/>
      <c r="D18" s="9"/>
      <c r="E18" s="9"/>
      <c r="F18" s="9"/>
      <c r="G18" s="9"/>
      <c r="H18" s="9"/>
      <c r="I18" s="9"/>
      <c r="J18" s="7"/>
      <c r="K18" s="7"/>
    </row>
    <row r="19" spans="1:11" ht="15.75">
      <c r="A19" s="7"/>
      <c r="B19" s="8"/>
      <c r="C19" s="7"/>
      <c r="D19" s="7"/>
      <c r="E19" s="7"/>
      <c r="F19" s="7"/>
      <c r="G19" s="7"/>
      <c r="H19" s="7"/>
      <c r="I19" s="7"/>
      <c r="J19" s="7"/>
      <c r="K19" s="7"/>
    </row>
    <row r="20" spans="1:11" ht="15.75" customHeight="1">
      <c r="A20" s="7"/>
      <c r="B20" s="93"/>
      <c r="C20" s="92"/>
      <c r="D20" s="92"/>
      <c r="E20" s="92"/>
      <c r="F20" s="92"/>
      <c r="G20" s="92"/>
      <c r="H20" s="92"/>
      <c r="I20" s="92"/>
      <c r="J20" s="7"/>
      <c r="K20" s="7"/>
    </row>
    <row r="21" spans="1:11" ht="15.75" customHeight="1">
      <c r="A21" s="7"/>
      <c r="B21" s="92"/>
      <c r="C21" s="92"/>
      <c r="D21" s="92"/>
      <c r="E21" s="92"/>
      <c r="F21" s="92"/>
      <c r="G21" s="92"/>
      <c r="H21" s="92"/>
      <c r="I21" s="92"/>
      <c r="J21" s="7"/>
      <c r="K21" s="7"/>
    </row>
    <row r="22" spans="1:11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11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</row>
    <row r="46" spans="1:11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1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1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11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11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11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11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1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11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11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  <row r="66" spans="1:11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</row>
    <row r="67" spans="1:11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1:11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</row>
    <row r="69" spans="1:11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</row>
    <row r="70" spans="1:11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</row>
    <row r="71" spans="1:1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</row>
    <row r="72" spans="1:11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1:11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</row>
    <row r="79" spans="1:11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1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11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11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11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11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11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</row>
    <row r="90" spans="1:11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</row>
    <row r="91" spans="1:1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</row>
    <row r="92" spans="1:11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</row>
    <row r="93" spans="1:11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</row>
    <row r="94" spans="1:11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</row>
    <row r="95" spans="1:11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1:11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</row>
    <row r="97" spans="1:11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</row>
    <row r="98" spans="1:11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1:11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1:11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</row>
  </sheetData>
  <mergeCells count="5">
    <mergeCell ref="B3:I5"/>
    <mergeCell ref="B14:I16"/>
    <mergeCell ref="B11:C12"/>
    <mergeCell ref="B17:C17"/>
    <mergeCell ref="B20:I21"/>
  </mergeCells>
  <pageMargins left="0.7" right="0.7" top="0.75" bottom="0.75" header="0" footer="0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00"/>
  <sheetViews>
    <sheetView showGridLines="0" topLeftCell="A9" workbookViewId="0">
      <selection activeCell="C32" sqref="C32"/>
    </sheetView>
  </sheetViews>
  <sheetFormatPr defaultColWidth="14.42578125" defaultRowHeight="15" customHeight="1"/>
  <cols>
    <col min="1" max="1" width="2.5703125" customWidth="1"/>
    <col min="2" max="2" width="21" customWidth="1"/>
    <col min="3" max="6" width="9.140625" customWidth="1"/>
    <col min="7" max="7" width="10.7109375" customWidth="1"/>
    <col min="8" max="11" width="9.140625" customWidth="1"/>
  </cols>
  <sheetData>
    <row r="1" spans="1:11" ht="15.75">
      <c r="A1" s="7"/>
      <c r="B1" s="8"/>
      <c r="C1" s="7"/>
      <c r="D1" s="7"/>
      <c r="E1" s="7"/>
      <c r="F1" s="7"/>
      <c r="G1" s="7"/>
      <c r="H1" s="7"/>
      <c r="I1" s="7"/>
      <c r="J1" s="7"/>
      <c r="K1" s="7"/>
    </row>
    <row r="2" spans="1:11" ht="15.75">
      <c r="A2" s="7"/>
      <c r="B2" s="8"/>
      <c r="C2" s="7"/>
      <c r="D2" s="7"/>
      <c r="E2" s="7"/>
      <c r="F2" s="7"/>
      <c r="G2" s="7"/>
      <c r="H2" s="7"/>
      <c r="I2" s="7"/>
      <c r="J2" s="7"/>
      <c r="K2" s="7"/>
    </row>
    <row r="3" spans="1:11" ht="15" customHeight="1">
      <c r="A3" s="7"/>
      <c r="B3" s="93"/>
      <c r="C3" s="92"/>
      <c r="D3" s="92"/>
      <c r="E3" s="92"/>
      <c r="F3" s="11"/>
      <c r="G3" s="11"/>
      <c r="H3" s="7"/>
      <c r="I3" s="7"/>
      <c r="J3" s="7"/>
      <c r="K3" s="7"/>
    </row>
    <row r="4" spans="1:11" ht="15.75">
      <c r="A4" s="7"/>
      <c r="B4" s="92"/>
      <c r="C4" s="92"/>
      <c r="D4" s="92"/>
      <c r="E4" s="92"/>
      <c r="F4" s="11"/>
      <c r="G4" s="11"/>
      <c r="H4" s="7"/>
      <c r="I4" s="7"/>
      <c r="J4" s="7"/>
      <c r="K4" s="7"/>
    </row>
    <row r="5" spans="1:11" ht="15.75">
      <c r="A5" s="7"/>
      <c r="B5" s="13"/>
      <c r="C5" s="11"/>
      <c r="D5" s="11"/>
      <c r="E5" s="11"/>
      <c r="F5" s="11"/>
      <c r="G5" s="11"/>
      <c r="H5" s="11"/>
      <c r="I5" s="7"/>
      <c r="J5" s="7"/>
      <c r="K5" s="7"/>
    </row>
    <row r="6" spans="1:11" ht="15.75">
      <c r="A6" s="7"/>
      <c r="B6" s="13"/>
      <c r="C6" s="11"/>
      <c r="D6" s="11"/>
      <c r="E6" s="11"/>
      <c r="F6" s="11"/>
      <c r="G6" s="11"/>
      <c r="H6" s="11"/>
      <c r="I6" s="7"/>
      <c r="J6" s="7"/>
      <c r="K6" s="7"/>
    </row>
    <row r="7" spans="1:11" ht="15.75">
      <c r="A7" s="7"/>
      <c r="B7" s="7"/>
      <c r="C7" s="9"/>
      <c r="D7" s="9"/>
      <c r="E7" s="9"/>
      <c r="F7" s="9"/>
      <c r="G7" s="9"/>
      <c r="H7" s="9"/>
      <c r="I7" s="7"/>
      <c r="J7" s="7"/>
      <c r="K7" s="7"/>
    </row>
    <row r="8" spans="1:11" ht="15.75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ht="15.75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ht="15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ht="15.7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ht="15.75">
      <c r="A12" s="7"/>
      <c r="B12" s="7"/>
      <c r="C12" s="11"/>
      <c r="D12" s="11"/>
      <c r="E12" s="11"/>
      <c r="F12" s="11"/>
      <c r="G12" s="11"/>
      <c r="H12" s="7"/>
      <c r="I12" s="7"/>
      <c r="J12" s="7"/>
      <c r="K12" s="7"/>
    </row>
    <row r="13" spans="1:11" ht="15.7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15.7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ht="15.7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ht="15.7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ht="15.7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ht="15.7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ht="15.7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ht="15.7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15.75" customHeight="1">
      <c r="A23" s="7"/>
      <c r="B23" s="8"/>
      <c r="C23" s="7"/>
      <c r="D23" s="7"/>
      <c r="E23" s="7"/>
      <c r="F23" s="7"/>
      <c r="G23" s="7"/>
      <c r="H23" s="7"/>
      <c r="I23" s="7"/>
      <c r="J23" s="7"/>
      <c r="K23" s="7"/>
    </row>
    <row r="24" spans="1:11" ht="15" customHeight="1">
      <c r="A24" s="7"/>
      <c r="B24" s="93"/>
      <c r="C24" s="92"/>
      <c r="D24" s="92"/>
      <c r="E24" s="92"/>
      <c r="F24" s="7"/>
      <c r="G24" s="7"/>
      <c r="H24" s="7"/>
      <c r="I24" s="7"/>
      <c r="J24" s="7"/>
      <c r="K24" s="7"/>
    </row>
    <row r="25" spans="1:11" ht="15.75" customHeight="1">
      <c r="A25" s="7"/>
      <c r="B25" s="92"/>
      <c r="C25" s="92"/>
      <c r="D25" s="92"/>
      <c r="E25" s="92"/>
      <c r="F25" s="7"/>
      <c r="G25" s="7"/>
      <c r="H25" s="7"/>
      <c r="I25" s="7"/>
      <c r="J25" s="7"/>
      <c r="K25" s="7"/>
    </row>
    <row r="26" spans="1:11" ht="15.75" customHeight="1">
      <c r="A26" s="7"/>
      <c r="B26" s="11"/>
      <c r="C26" s="11"/>
      <c r="D26" s="11"/>
      <c r="E26" s="11"/>
      <c r="F26" s="7"/>
      <c r="G26" s="7"/>
      <c r="H26" s="7"/>
      <c r="I26" s="7"/>
      <c r="J26" s="7"/>
      <c r="K26" s="7"/>
    </row>
    <row r="27" spans="1:11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11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</row>
    <row r="46" spans="1:11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1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1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11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11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11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11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1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11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11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  <row r="66" spans="1:11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</row>
    <row r="67" spans="1:11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1:11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</row>
    <row r="69" spans="1:11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</row>
    <row r="70" spans="1:11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</row>
    <row r="71" spans="1:1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</row>
    <row r="72" spans="1:11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1:11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</row>
    <row r="79" spans="1:11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1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11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11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11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11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11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</row>
    <row r="90" spans="1:11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</row>
    <row r="91" spans="1:1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</row>
    <row r="92" spans="1:11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</row>
    <row r="93" spans="1:11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</row>
    <row r="94" spans="1:11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</row>
    <row r="95" spans="1:11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1:11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</row>
    <row r="97" spans="1:11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</row>
    <row r="98" spans="1:11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1:11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1:11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</row>
  </sheetData>
  <mergeCells count="2">
    <mergeCell ref="B24:E25"/>
    <mergeCell ref="B3:E4"/>
  </mergeCells>
  <pageMargins left="0.7" right="0.7" top="0.75" bottom="0.75" header="0" footer="0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5"/>
  <sheetViews>
    <sheetView showGridLines="0" topLeftCell="A19" zoomScale="80" zoomScaleNormal="80" workbookViewId="0">
      <selection activeCell="G21" sqref="G21"/>
    </sheetView>
  </sheetViews>
  <sheetFormatPr defaultColWidth="14.42578125" defaultRowHeight="15" customHeight="1"/>
  <cols>
    <col min="1" max="1" width="5.42578125" customWidth="1"/>
    <col min="2" max="2" width="11.28515625" bestFit="1" customWidth="1"/>
    <col min="3" max="3" width="45.140625" customWidth="1"/>
    <col min="4" max="5" width="15.7109375" customWidth="1"/>
  </cols>
  <sheetData>
    <row r="1" spans="1:5" ht="16.5" customHeight="1">
      <c r="A1" s="14"/>
      <c r="B1" s="97" t="s">
        <v>0</v>
      </c>
      <c r="C1" s="98"/>
      <c r="D1" s="98"/>
      <c r="E1" s="99"/>
    </row>
    <row r="2" spans="1:5" ht="16.5" customHeight="1">
      <c r="A2" s="15"/>
      <c r="B2" s="94" t="s">
        <v>1</v>
      </c>
      <c r="C2" s="95"/>
      <c r="D2" s="95"/>
      <c r="E2" s="96"/>
    </row>
    <row r="3" spans="1:5" ht="16.5" customHeight="1">
      <c r="A3" s="15"/>
      <c r="B3" s="17"/>
      <c r="C3" s="18"/>
      <c r="D3" s="19"/>
      <c r="E3" s="20"/>
    </row>
    <row r="4" spans="1:5" ht="16.5" customHeight="1">
      <c r="A4" s="21"/>
      <c r="B4" s="22"/>
      <c r="C4" s="21" t="s">
        <v>2</v>
      </c>
      <c r="D4" s="23" t="s">
        <v>3</v>
      </c>
      <c r="E4" s="24" t="s">
        <v>4</v>
      </c>
    </row>
    <row r="5" spans="1:5" ht="16.5" customHeight="1">
      <c r="A5" s="25"/>
      <c r="B5" s="143">
        <v>43830</v>
      </c>
      <c r="C5" s="144" t="s">
        <v>114</v>
      </c>
      <c r="D5" s="28"/>
      <c r="E5" s="29"/>
    </row>
    <row r="6" spans="1:5" ht="16.5" customHeight="1">
      <c r="A6" s="30"/>
      <c r="B6" s="145"/>
      <c r="C6" s="146" t="s">
        <v>5</v>
      </c>
      <c r="D6" s="33">
        <v>130000</v>
      </c>
      <c r="E6" s="34"/>
    </row>
    <row r="7" spans="1:5" ht="16.5" customHeight="1">
      <c r="A7" s="30"/>
      <c r="B7" s="145"/>
      <c r="C7" s="146" t="s">
        <v>6</v>
      </c>
      <c r="D7" s="33">
        <v>140000</v>
      </c>
      <c r="E7" s="34"/>
    </row>
    <row r="8" spans="1:5" ht="16.5" customHeight="1">
      <c r="A8" s="30"/>
      <c r="B8" s="31"/>
      <c r="C8" s="146" t="s">
        <v>7</v>
      </c>
      <c r="D8" s="33">
        <v>100000</v>
      </c>
      <c r="E8" s="34"/>
    </row>
    <row r="9" spans="1:5" ht="16.5" customHeight="1">
      <c r="A9" s="30"/>
      <c r="B9" s="31"/>
      <c r="C9" s="146" t="s">
        <v>76</v>
      </c>
      <c r="D9" s="33"/>
      <c r="E9" s="34"/>
    </row>
    <row r="10" spans="1:5" ht="16.5" customHeight="1">
      <c r="A10" s="30"/>
      <c r="B10" s="31"/>
      <c r="C10" s="146" t="s">
        <v>5</v>
      </c>
      <c r="D10" s="33"/>
      <c r="E10" s="33">
        <v>130000</v>
      </c>
    </row>
    <row r="11" spans="1:5" ht="16.5" customHeight="1">
      <c r="A11" s="30"/>
      <c r="B11" s="31"/>
      <c r="C11" s="146" t="s">
        <v>6</v>
      </c>
      <c r="D11" s="33"/>
      <c r="E11" s="33">
        <v>140000</v>
      </c>
    </row>
    <row r="12" spans="1:5" ht="16.5" customHeight="1">
      <c r="A12" s="30"/>
      <c r="B12" s="31"/>
      <c r="C12" s="146" t="s">
        <v>7</v>
      </c>
      <c r="D12" s="33"/>
      <c r="E12" s="33">
        <v>100000</v>
      </c>
    </row>
    <row r="13" spans="1:5" ht="16.5" customHeight="1">
      <c r="A13" s="30"/>
      <c r="B13" s="31"/>
      <c r="C13" s="32"/>
      <c r="D13" s="33"/>
      <c r="E13" s="34"/>
    </row>
    <row r="14" spans="1:5" ht="16.5" customHeight="1">
      <c r="A14" s="30"/>
      <c r="B14" s="31"/>
      <c r="C14" s="146" t="s">
        <v>115</v>
      </c>
      <c r="D14" s="33"/>
      <c r="E14" s="34"/>
    </row>
    <row r="15" spans="1:5" ht="16.5" customHeight="1">
      <c r="A15" s="30"/>
      <c r="B15" s="31"/>
      <c r="C15" s="32"/>
      <c r="D15" s="33"/>
      <c r="E15" s="34"/>
    </row>
    <row r="16" spans="1:5" ht="16.5" customHeight="1">
      <c r="A16" s="30"/>
      <c r="B16" s="31"/>
      <c r="C16" s="32"/>
      <c r="D16" s="33"/>
      <c r="E16" s="34"/>
    </row>
    <row r="17" spans="1:5" s="128" customFormat="1" ht="16.5" customHeight="1">
      <c r="A17" s="147"/>
      <c r="B17" s="148"/>
      <c r="C17" s="149" t="s">
        <v>8</v>
      </c>
      <c r="D17" s="150">
        <f>SUM(D6:D16)</f>
        <v>370000</v>
      </c>
      <c r="E17" s="150">
        <f>SUM(E6:E16)</f>
        <v>370000</v>
      </c>
    </row>
    <row r="18" spans="1:5" ht="16.5" customHeight="1">
      <c r="A18" s="40"/>
      <c r="B18" s="41"/>
      <c r="C18" s="7"/>
      <c r="D18" s="35"/>
      <c r="E18" s="35"/>
    </row>
    <row r="19" spans="1:5" ht="16.5" customHeight="1">
      <c r="A19" s="14"/>
      <c r="B19" s="97" t="s">
        <v>0</v>
      </c>
      <c r="C19" s="98"/>
      <c r="D19" s="98"/>
      <c r="E19" s="99"/>
    </row>
    <row r="20" spans="1:5" ht="16.5" customHeight="1">
      <c r="A20" s="15"/>
      <c r="B20" s="94" t="s">
        <v>1</v>
      </c>
      <c r="C20" s="95"/>
      <c r="D20" s="95"/>
      <c r="E20" s="96"/>
    </row>
    <row r="21" spans="1:5" ht="16.5" customHeight="1">
      <c r="A21" s="15"/>
      <c r="B21" s="17"/>
      <c r="C21" s="18"/>
      <c r="D21" s="19"/>
      <c r="E21" s="20"/>
    </row>
    <row r="22" spans="1:5" ht="16.5" customHeight="1">
      <c r="A22" s="21"/>
      <c r="B22" s="22"/>
      <c r="C22" s="21" t="s">
        <v>2</v>
      </c>
      <c r="D22" s="23" t="s">
        <v>3</v>
      </c>
      <c r="E22" s="24" t="s">
        <v>4</v>
      </c>
    </row>
    <row r="23" spans="1:5" ht="16.5" customHeight="1">
      <c r="A23" s="25"/>
      <c r="B23" s="26"/>
      <c r="C23" s="144" t="s">
        <v>42</v>
      </c>
      <c r="D23" s="28">
        <v>360000</v>
      </c>
      <c r="E23" s="29"/>
    </row>
    <row r="24" spans="1:5" ht="16.5" customHeight="1">
      <c r="A24" s="30"/>
      <c r="B24" s="31"/>
      <c r="C24" s="146" t="s">
        <v>116</v>
      </c>
      <c r="D24" s="33"/>
      <c r="E24" s="34">
        <v>100000</v>
      </c>
    </row>
    <row r="25" spans="1:5" ht="16.5" customHeight="1">
      <c r="A25" s="30"/>
      <c r="B25" s="31"/>
      <c r="C25" s="151" t="s">
        <v>6</v>
      </c>
      <c r="D25" s="33"/>
      <c r="E25" s="34">
        <v>100000</v>
      </c>
    </row>
    <row r="26" spans="1:5" ht="16.5" customHeight="1">
      <c r="A26" s="30"/>
      <c r="B26" s="31"/>
      <c r="C26" s="151" t="s">
        <v>7</v>
      </c>
      <c r="D26" s="33"/>
      <c r="E26" s="34">
        <v>160000</v>
      </c>
    </row>
    <row r="27" spans="1:5" ht="16.5" customHeight="1">
      <c r="A27" s="30"/>
      <c r="B27" s="31"/>
      <c r="C27" s="32"/>
      <c r="D27" s="33"/>
      <c r="E27" s="34"/>
    </row>
    <row r="28" spans="1:5" ht="16.5" customHeight="1">
      <c r="A28" s="30"/>
      <c r="B28" s="31"/>
      <c r="C28" s="146" t="s">
        <v>117</v>
      </c>
      <c r="D28" s="33">
        <v>10000</v>
      </c>
      <c r="E28" s="34"/>
    </row>
    <row r="29" spans="1:5" ht="16.5" customHeight="1">
      <c r="A29" s="30"/>
      <c r="B29" s="31"/>
      <c r="C29" s="146" t="s">
        <v>118</v>
      </c>
      <c r="D29" s="33"/>
      <c r="E29" s="34">
        <v>3500</v>
      </c>
    </row>
    <row r="30" spans="1:5" ht="16.5" customHeight="1">
      <c r="A30" s="30"/>
      <c r="B30" s="31"/>
      <c r="C30" s="151" t="s">
        <v>6</v>
      </c>
      <c r="D30" s="33"/>
      <c r="E30" s="34">
        <v>3000</v>
      </c>
    </row>
    <row r="31" spans="1:5" ht="16.5" customHeight="1">
      <c r="A31" s="30"/>
      <c r="B31" s="31"/>
      <c r="C31" s="151" t="s">
        <v>7</v>
      </c>
      <c r="D31" s="33"/>
      <c r="E31" s="34">
        <v>3500</v>
      </c>
    </row>
    <row r="32" spans="1:5" ht="16.5" customHeight="1">
      <c r="A32" s="30"/>
      <c r="B32" s="31"/>
      <c r="C32" s="32"/>
      <c r="D32" s="33"/>
      <c r="E32" s="34"/>
    </row>
    <row r="33" spans="1:5" s="128" customFormat="1" ht="16.5" customHeight="1">
      <c r="A33" s="147"/>
      <c r="B33" s="148"/>
      <c r="C33" s="149" t="s">
        <v>8</v>
      </c>
      <c r="D33" s="150">
        <f>SUM(D23:D32)</f>
        <v>370000</v>
      </c>
      <c r="E33" s="150">
        <f>SUM(E23:E32)</f>
        <v>370000</v>
      </c>
    </row>
    <row r="34" spans="1:5" ht="16.5" customHeight="1">
      <c r="A34" s="40"/>
      <c r="B34" s="41"/>
      <c r="C34" s="7"/>
      <c r="D34" s="35"/>
      <c r="E34" s="35"/>
    </row>
    <row r="35" spans="1:5" ht="16.5" customHeight="1">
      <c r="A35" s="14"/>
      <c r="B35" s="97" t="s">
        <v>0</v>
      </c>
      <c r="C35" s="98"/>
      <c r="D35" s="98"/>
      <c r="E35" s="99"/>
    </row>
    <row r="36" spans="1:5" ht="16.5" customHeight="1">
      <c r="A36" s="15"/>
      <c r="B36" s="94" t="s">
        <v>1</v>
      </c>
      <c r="C36" s="95"/>
      <c r="D36" s="95"/>
      <c r="E36" s="96"/>
    </row>
    <row r="37" spans="1:5" ht="16.5" customHeight="1">
      <c r="A37" s="15"/>
      <c r="B37" s="17"/>
      <c r="C37" s="18"/>
      <c r="D37" s="19"/>
      <c r="E37" s="20"/>
    </row>
    <row r="38" spans="1:5" ht="16.5" customHeight="1">
      <c r="A38" s="21"/>
      <c r="B38" s="22"/>
      <c r="C38" s="21" t="s">
        <v>2</v>
      </c>
      <c r="D38" s="23" t="s">
        <v>3</v>
      </c>
      <c r="E38" s="24" t="s">
        <v>4</v>
      </c>
    </row>
    <row r="39" spans="1:5" ht="16.5" customHeight="1">
      <c r="A39" s="25"/>
      <c r="B39" s="26"/>
      <c r="C39" s="27"/>
      <c r="D39" s="28"/>
      <c r="E39" s="29"/>
    </row>
    <row r="40" spans="1:5" ht="16.5" customHeight="1">
      <c r="A40" s="30"/>
      <c r="B40" s="31"/>
      <c r="C40" s="32"/>
      <c r="D40" s="33"/>
      <c r="E40" s="34"/>
    </row>
    <row r="41" spans="1:5" ht="16.5" customHeight="1">
      <c r="A41" s="30"/>
      <c r="B41" s="31"/>
      <c r="C41" s="32"/>
      <c r="D41" s="33"/>
      <c r="E41" s="34"/>
    </row>
    <row r="42" spans="1:5" ht="16.5" customHeight="1">
      <c r="A42" s="30"/>
      <c r="B42" s="31"/>
      <c r="C42" s="32"/>
      <c r="D42" s="33"/>
      <c r="E42" s="34"/>
    </row>
    <row r="43" spans="1:5" ht="16.5" customHeight="1">
      <c r="A43" s="30"/>
      <c r="B43" s="31"/>
      <c r="C43" s="32"/>
      <c r="D43" s="33"/>
      <c r="E43" s="34"/>
    </row>
    <row r="44" spans="1:5" ht="16.5" customHeight="1">
      <c r="A44" s="30"/>
      <c r="B44" s="31"/>
      <c r="C44" s="32"/>
      <c r="D44" s="33"/>
      <c r="E44" s="34"/>
    </row>
    <row r="45" spans="1:5" ht="16.5" customHeight="1">
      <c r="A45" s="30"/>
      <c r="B45" s="31"/>
      <c r="C45" s="32"/>
      <c r="D45" s="33"/>
      <c r="E45" s="34"/>
    </row>
    <row r="46" spans="1:5" ht="16.5" customHeight="1">
      <c r="A46" s="30"/>
      <c r="B46" s="31"/>
      <c r="C46" s="32"/>
      <c r="D46" s="33"/>
      <c r="E46" s="34"/>
    </row>
    <row r="47" spans="1:5" ht="16.5" customHeight="1">
      <c r="A47" s="30"/>
      <c r="B47" s="31"/>
      <c r="C47" s="32"/>
      <c r="D47" s="33"/>
      <c r="E47" s="34"/>
    </row>
    <row r="48" spans="1:5" ht="16.5" customHeight="1">
      <c r="A48" s="30"/>
      <c r="B48" s="31"/>
      <c r="C48" s="32"/>
      <c r="D48" s="33"/>
      <c r="E48" s="34"/>
    </row>
    <row r="49" spans="1:5" ht="16.5" customHeight="1">
      <c r="A49" s="30"/>
      <c r="B49" s="31"/>
      <c r="C49" s="32"/>
      <c r="D49" s="33"/>
      <c r="E49" s="34"/>
    </row>
    <row r="50" spans="1:5" ht="16.5" customHeight="1">
      <c r="A50" s="30"/>
      <c r="B50" s="31"/>
      <c r="C50" s="32"/>
      <c r="D50" s="33"/>
      <c r="E50" s="34"/>
    </row>
    <row r="51" spans="1:5" ht="16.5" customHeight="1">
      <c r="A51" s="30"/>
      <c r="B51" s="31"/>
      <c r="C51" s="32"/>
      <c r="D51" s="33"/>
      <c r="E51" s="34"/>
    </row>
    <row r="52" spans="1:5" ht="16.5" customHeight="1">
      <c r="A52" s="30"/>
      <c r="B52" s="31"/>
      <c r="C52" s="32"/>
      <c r="D52" s="33"/>
      <c r="E52" s="34"/>
    </row>
    <row r="53" spans="1:5" ht="16.5" customHeight="1">
      <c r="A53" s="30"/>
      <c r="B53" s="31"/>
      <c r="C53" s="32"/>
      <c r="D53" s="33"/>
      <c r="E53" s="34"/>
    </row>
    <row r="54" spans="1:5" ht="16.5" customHeight="1">
      <c r="A54" s="30"/>
      <c r="B54" s="31"/>
      <c r="C54" s="32"/>
      <c r="D54" s="33"/>
      <c r="E54" s="34"/>
    </row>
    <row r="55" spans="1:5" ht="16.5" customHeight="1">
      <c r="A55" s="30"/>
      <c r="B55" s="31"/>
      <c r="C55" s="32"/>
      <c r="D55" s="33"/>
      <c r="E55" s="34"/>
    </row>
    <row r="56" spans="1:5" ht="16.5" customHeight="1">
      <c r="A56" s="30"/>
      <c r="B56" s="31"/>
      <c r="C56" s="32"/>
      <c r="D56" s="33"/>
      <c r="E56" s="34"/>
    </row>
    <row r="57" spans="1:5" ht="16.5" customHeight="1">
      <c r="A57" s="30"/>
      <c r="B57" s="31"/>
      <c r="C57" s="32"/>
      <c r="D57" s="33"/>
      <c r="E57" s="34"/>
    </row>
    <row r="58" spans="1:5" ht="16.5" customHeight="1">
      <c r="A58" s="30"/>
      <c r="B58" s="31"/>
      <c r="C58" s="32"/>
      <c r="D58" s="33"/>
      <c r="E58" s="34"/>
    </row>
    <row r="59" spans="1:5" ht="16.5" customHeight="1">
      <c r="A59" s="30"/>
      <c r="B59" s="31"/>
      <c r="C59" s="32"/>
      <c r="D59" s="33"/>
      <c r="E59" s="34"/>
    </row>
    <row r="60" spans="1:5" ht="16.5" customHeight="1">
      <c r="A60" s="30"/>
      <c r="B60" s="31"/>
      <c r="C60" s="32"/>
      <c r="D60" s="33"/>
      <c r="E60" s="34"/>
    </row>
    <row r="61" spans="1:5" ht="16.5" customHeight="1">
      <c r="A61" s="30"/>
      <c r="B61" s="31"/>
      <c r="C61" s="32"/>
      <c r="D61" s="33"/>
      <c r="E61" s="34"/>
    </row>
    <row r="62" spans="1:5" ht="16.5" customHeight="1">
      <c r="A62" s="30"/>
      <c r="B62" s="31"/>
      <c r="C62" s="32"/>
      <c r="D62" s="33"/>
      <c r="E62" s="34"/>
    </row>
    <row r="63" spans="1:5" ht="16.5" customHeight="1">
      <c r="A63" s="30"/>
      <c r="B63" s="31"/>
      <c r="C63" s="32"/>
      <c r="D63" s="33"/>
      <c r="E63" s="34"/>
    </row>
    <row r="64" spans="1:5" ht="16.5" customHeight="1">
      <c r="A64" s="30"/>
      <c r="B64" s="31"/>
      <c r="C64" s="32"/>
      <c r="D64" s="33"/>
      <c r="E64" s="34"/>
    </row>
    <row r="65" spans="1:5" ht="16.5" customHeight="1">
      <c r="A65" s="30"/>
      <c r="B65" s="31"/>
      <c r="C65" s="32"/>
      <c r="D65" s="33"/>
      <c r="E65" s="34"/>
    </row>
    <row r="66" spans="1:5" ht="16.5" customHeight="1">
      <c r="A66" s="30"/>
      <c r="B66" s="31"/>
      <c r="C66" s="32"/>
      <c r="D66" s="33"/>
      <c r="E66" s="34"/>
    </row>
    <row r="67" spans="1:5" ht="16.5" customHeight="1">
      <c r="A67" s="30"/>
      <c r="B67" s="31"/>
      <c r="C67" s="32"/>
      <c r="D67" s="33"/>
      <c r="E67" s="34"/>
    </row>
    <row r="68" spans="1:5" ht="16.5" customHeight="1">
      <c r="A68" s="30"/>
      <c r="B68" s="31"/>
      <c r="C68" s="32"/>
      <c r="D68" s="33"/>
      <c r="E68" s="34"/>
    </row>
    <row r="69" spans="1:5" ht="16.5" customHeight="1">
      <c r="A69" s="30"/>
      <c r="B69" s="31"/>
      <c r="C69" s="32"/>
      <c r="D69" s="33"/>
      <c r="E69" s="34"/>
    </row>
    <row r="70" spans="1:5" ht="16.5" customHeight="1">
      <c r="A70" s="30"/>
      <c r="B70" s="31"/>
      <c r="C70" s="32"/>
      <c r="D70" s="33"/>
      <c r="E70" s="34"/>
    </row>
    <row r="71" spans="1:5" ht="16.5" customHeight="1">
      <c r="A71" s="30"/>
      <c r="B71" s="31"/>
      <c r="C71" s="32"/>
      <c r="D71" s="33"/>
      <c r="E71" s="34"/>
    </row>
    <row r="72" spans="1:5" ht="16.5" customHeight="1">
      <c r="A72" s="30"/>
      <c r="B72" s="31"/>
      <c r="C72" s="32"/>
      <c r="D72" s="33"/>
      <c r="E72" s="34"/>
    </row>
    <row r="73" spans="1:5" ht="16.5" customHeight="1">
      <c r="A73" s="30"/>
      <c r="B73" s="31"/>
      <c r="C73" s="32"/>
      <c r="D73" s="33"/>
      <c r="E73" s="34"/>
    </row>
    <row r="74" spans="1:5" ht="16.5" customHeight="1">
      <c r="A74" s="30"/>
      <c r="B74" s="31"/>
      <c r="C74" s="32"/>
      <c r="D74" s="33"/>
      <c r="E74" s="34"/>
    </row>
    <row r="75" spans="1:5" ht="16.5" customHeight="1">
      <c r="A75" s="16"/>
      <c r="B75" s="36"/>
      <c r="C75" s="37"/>
      <c r="D75" s="38"/>
      <c r="E75" s="39"/>
    </row>
  </sheetData>
  <mergeCells count="6">
    <mergeCell ref="B20:E20"/>
    <mergeCell ref="B35:E35"/>
    <mergeCell ref="B36:E36"/>
    <mergeCell ref="B1:E1"/>
    <mergeCell ref="B2:E2"/>
    <mergeCell ref="B19:E19"/>
  </mergeCells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00"/>
  <sheetViews>
    <sheetView showGridLines="0" workbookViewId="0">
      <selection activeCell="I24" sqref="I24"/>
    </sheetView>
  </sheetViews>
  <sheetFormatPr defaultColWidth="14.42578125" defaultRowHeight="15" customHeight="1"/>
  <cols>
    <col min="1" max="1" width="9.140625" customWidth="1"/>
    <col min="2" max="2" width="20.5703125" customWidth="1"/>
    <col min="3" max="3" width="12.7109375" customWidth="1"/>
    <col min="4" max="4" width="1.7109375" customWidth="1"/>
    <col min="5" max="5" width="6.28515625" customWidth="1"/>
    <col min="6" max="6" width="1.7109375" customWidth="1"/>
    <col min="7" max="7" width="12.7109375" customWidth="1"/>
    <col min="8" max="8" width="1.7109375" customWidth="1"/>
    <col min="9" max="9" width="12.7109375" customWidth="1"/>
    <col min="10" max="10" width="1.7109375" customWidth="1"/>
    <col min="11" max="11" width="12.7109375" customWidth="1"/>
    <col min="12" max="12" width="1.7109375" customWidth="1"/>
    <col min="13" max="13" width="12.7109375" customWidth="1"/>
  </cols>
  <sheetData>
    <row r="1" spans="1:13" ht="15.75">
      <c r="A1" s="7"/>
      <c r="B1" s="7"/>
      <c r="C1" s="7"/>
      <c r="D1" s="7"/>
      <c r="E1" s="40"/>
      <c r="F1" s="7"/>
      <c r="G1" s="7"/>
      <c r="H1" s="7"/>
      <c r="I1" s="7"/>
      <c r="J1" s="7"/>
      <c r="K1" s="7"/>
      <c r="L1" s="7"/>
      <c r="M1" s="7"/>
    </row>
    <row r="2" spans="1:13" ht="15.75">
      <c r="A2" s="7"/>
      <c r="B2" s="42"/>
      <c r="C2" s="42"/>
      <c r="D2" s="42"/>
      <c r="E2" s="43"/>
      <c r="F2" s="42"/>
      <c r="G2" s="44" t="s">
        <v>5</v>
      </c>
      <c r="H2" s="44"/>
      <c r="I2" s="44" t="s">
        <v>6</v>
      </c>
      <c r="J2" s="44"/>
      <c r="K2" s="44" t="s">
        <v>7</v>
      </c>
      <c r="L2" s="44"/>
      <c r="M2" s="44" t="s">
        <v>8</v>
      </c>
    </row>
    <row r="3" spans="1:13" ht="15.75">
      <c r="A3" s="7"/>
      <c r="B3" s="45" t="s">
        <v>9</v>
      </c>
      <c r="C3" s="45"/>
      <c r="D3" s="45"/>
      <c r="E3" s="46"/>
      <c r="F3" s="45"/>
      <c r="G3" s="47"/>
      <c r="H3" s="47"/>
      <c r="I3" s="47"/>
      <c r="J3" s="47"/>
      <c r="K3" s="47"/>
      <c r="L3" s="47"/>
      <c r="M3" s="48">
        <v>370000</v>
      </c>
    </row>
    <row r="4" spans="1:13" ht="15.75">
      <c r="A4" s="7"/>
      <c r="B4" s="49" t="s">
        <v>10</v>
      </c>
      <c r="C4" s="49"/>
      <c r="D4" s="49"/>
      <c r="E4" s="44"/>
      <c r="F4" s="49"/>
      <c r="G4" s="50">
        <v>100000</v>
      </c>
      <c r="H4" s="51"/>
      <c r="I4" s="50">
        <v>100000</v>
      </c>
      <c r="J4" s="51"/>
      <c r="K4" s="50">
        <v>160000</v>
      </c>
      <c r="L4" s="51"/>
      <c r="M4" s="52">
        <v>360000</v>
      </c>
    </row>
    <row r="5" spans="1:13" ht="15.75">
      <c r="A5" s="7"/>
      <c r="B5" s="53" t="s">
        <v>11</v>
      </c>
      <c r="C5" s="53"/>
      <c r="D5" s="53"/>
      <c r="E5" s="43"/>
      <c r="F5" s="53"/>
      <c r="G5" s="51"/>
      <c r="H5" s="51"/>
      <c r="I5" s="51"/>
      <c r="J5" s="51"/>
      <c r="K5" s="51"/>
      <c r="L5" s="51"/>
      <c r="M5" s="51">
        <v>10000</v>
      </c>
    </row>
    <row r="6" spans="1:13" ht="15.75">
      <c r="A6" s="7"/>
      <c r="B6" s="49" t="s">
        <v>12</v>
      </c>
      <c r="C6" s="49"/>
      <c r="D6" s="49"/>
      <c r="E6" s="44"/>
      <c r="F6" s="49"/>
      <c r="G6" s="51"/>
      <c r="H6" s="100"/>
      <c r="I6" s="51"/>
      <c r="J6" s="51"/>
      <c r="K6" s="51"/>
      <c r="L6" s="101"/>
      <c r="M6" s="51"/>
    </row>
    <row r="7" spans="1:13" ht="15" customHeight="1">
      <c r="A7" s="7"/>
      <c r="B7" s="49"/>
      <c r="C7" s="102" t="s">
        <v>13</v>
      </c>
      <c r="D7" s="44"/>
      <c r="E7" s="40"/>
      <c r="F7" s="7"/>
      <c r="G7" s="51"/>
      <c r="H7" s="92"/>
      <c r="I7" s="51"/>
      <c r="J7" s="51"/>
      <c r="K7" s="51"/>
      <c r="L7" s="92"/>
      <c r="M7" s="51"/>
    </row>
    <row r="8" spans="1:13" ht="15.75">
      <c r="A8" s="7"/>
      <c r="B8" s="49"/>
      <c r="C8" s="92"/>
      <c r="D8" s="44"/>
      <c r="E8" s="44" t="s">
        <v>14</v>
      </c>
      <c r="F8" s="44"/>
      <c r="G8" s="51"/>
      <c r="H8" s="92"/>
      <c r="I8" s="51"/>
      <c r="J8" s="51"/>
      <c r="K8" s="51"/>
      <c r="L8" s="92"/>
      <c r="M8" s="51"/>
    </row>
    <row r="9" spans="1:13" ht="15.75">
      <c r="A9" s="7"/>
      <c r="B9" s="53" t="s">
        <v>15</v>
      </c>
      <c r="C9" s="50">
        <v>70000</v>
      </c>
      <c r="D9" s="48"/>
      <c r="E9" s="55">
        <v>0.05</v>
      </c>
      <c r="F9" s="56"/>
      <c r="G9" s="57">
        <v>3500</v>
      </c>
      <c r="H9" s="92"/>
      <c r="I9" s="51"/>
      <c r="J9" s="51"/>
      <c r="K9" s="51"/>
      <c r="L9" s="92"/>
      <c r="M9" s="51"/>
    </row>
    <row r="10" spans="1:13" ht="15.75">
      <c r="A10" s="7"/>
      <c r="B10" s="53" t="s">
        <v>16</v>
      </c>
      <c r="C10" s="58">
        <v>60000</v>
      </c>
      <c r="D10" s="48"/>
      <c r="E10" s="59">
        <v>0.05</v>
      </c>
      <c r="F10" s="56"/>
      <c r="G10" s="51"/>
      <c r="H10" s="92"/>
      <c r="I10" s="57">
        <v>3000</v>
      </c>
      <c r="J10" s="51"/>
      <c r="K10" s="51"/>
      <c r="L10" s="92"/>
      <c r="M10" s="51"/>
    </row>
    <row r="11" spans="1:13" ht="15.75">
      <c r="A11" s="7"/>
      <c r="B11" s="53" t="s">
        <v>17</v>
      </c>
      <c r="C11" s="58">
        <v>70000</v>
      </c>
      <c r="D11" s="48"/>
      <c r="E11" s="59">
        <v>0.05</v>
      </c>
      <c r="F11" s="56"/>
      <c r="G11" s="52"/>
      <c r="H11" s="92"/>
      <c r="I11" s="60"/>
      <c r="J11" s="51"/>
      <c r="K11" s="52">
        <v>3500</v>
      </c>
      <c r="L11" s="92"/>
      <c r="M11" s="52">
        <v>10000</v>
      </c>
    </row>
    <row r="12" spans="1:13" ht="15.75">
      <c r="A12" s="7"/>
      <c r="B12" s="53" t="s">
        <v>11</v>
      </c>
      <c r="C12" s="53"/>
      <c r="D12" s="53"/>
      <c r="E12" s="43"/>
      <c r="F12" s="53"/>
      <c r="G12" s="51"/>
      <c r="H12" s="51"/>
      <c r="I12" s="51"/>
      <c r="J12" s="51"/>
      <c r="K12" s="51"/>
      <c r="L12" s="51"/>
      <c r="M12" s="51">
        <v>0</v>
      </c>
    </row>
    <row r="13" spans="1:13" ht="15" customHeight="1">
      <c r="A13" s="7"/>
      <c r="B13" s="49" t="s">
        <v>18</v>
      </c>
      <c r="C13" s="61"/>
      <c r="D13" s="61"/>
      <c r="E13" s="44"/>
      <c r="F13" s="61"/>
      <c r="G13" s="51"/>
      <c r="H13" s="100"/>
      <c r="I13" s="51"/>
      <c r="J13" s="51"/>
      <c r="K13" s="51"/>
      <c r="L13" s="101"/>
      <c r="M13" s="51"/>
    </row>
    <row r="14" spans="1:13" ht="15.75">
      <c r="A14" s="7"/>
      <c r="B14" s="53" t="s">
        <v>15</v>
      </c>
      <c r="C14" s="58">
        <v>0</v>
      </c>
      <c r="D14" s="62"/>
      <c r="E14" s="58">
        <v>2</v>
      </c>
      <c r="F14" s="53"/>
      <c r="G14" s="58">
        <v>0</v>
      </c>
      <c r="H14" s="92"/>
      <c r="I14" s="51"/>
      <c r="J14" s="51"/>
      <c r="K14" s="51"/>
      <c r="L14" s="92"/>
      <c r="M14" s="7"/>
    </row>
    <row r="15" spans="1:13" ht="15.75">
      <c r="A15" s="7"/>
      <c r="B15" s="53" t="s">
        <v>16</v>
      </c>
      <c r="C15" s="58">
        <v>0</v>
      </c>
      <c r="D15" s="62"/>
      <c r="E15" s="58">
        <v>3</v>
      </c>
      <c r="F15" s="53"/>
      <c r="G15" s="54"/>
      <c r="H15" s="92"/>
      <c r="I15" s="58">
        <v>0</v>
      </c>
      <c r="J15" s="54"/>
      <c r="K15" s="54"/>
      <c r="L15" s="92"/>
      <c r="M15" s="7"/>
    </row>
    <row r="16" spans="1:13" ht="15.75">
      <c r="A16" s="7"/>
      <c r="B16" s="53" t="s">
        <v>17</v>
      </c>
      <c r="C16" s="58">
        <v>0</v>
      </c>
      <c r="D16" s="62"/>
      <c r="E16" s="58">
        <v>5</v>
      </c>
      <c r="F16" s="53"/>
      <c r="G16" s="63"/>
      <c r="H16" s="51"/>
      <c r="I16" s="64"/>
      <c r="J16" s="54"/>
      <c r="K16" s="65">
        <v>0</v>
      </c>
      <c r="L16" s="54"/>
      <c r="M16" s="51">
        <v>0</v>
      </c>
    </row>
    <row r="17" spans="1:13" ht="16.5" thickBot="1">
      <c r="A17" s="7"/>
      <c r="B17" s="53" t="s">
        <v>11</v>
      </c>
      <c r="C17" s="53"/>
      <c r="D17" s="53"/>
      <c r="E17" s="43"/>
      <c r="F17" s="53"/>
      <c r="G17" s="47"/>
      <c r="H17" s="47"/>
      <c r="I17" s="47"/>
      <c r="J17" s="47"/>
      <c r="K17" s="47"/>
      <c r="L17" s="47"/>
      <c r="M17" s="66">
        <v>0</v>
      </c>
    </row>
    <row r="18" spans="1:13" ht="15.75" customHeight="1" thickTop="1" thickBot="1">
      <c r="A18" s="7"/>
      <c r="B18" s="42" t="s">
        <v>19</v>
      </c>
      <c r="C18" s="42"/>
      <c r="D18" s="42"/>
      <c r="E18" s="43"/>
      <c r="F18" s="42"/>
      <c r="G18" s="66">
        <f>SUM(G4:G17)</f>
        <v>103500</v>
      </c>
      <c r="H18" s="66"/>
      <c r="I18" s="66">
        <f t="shared" ref="I18:K18" si="0">SUM(I4:I17)</f>
        <v>103000</v>
      </c>
      <c r="J18" s="66"/>
      <c r="K18" s="66">
        <f t="shared" si="0"/>
        <v>163500</v>
      </c>
      <c r="L18" s="47"/>
      <c r="M18" s="47"/>
    </row>
    <row r="19" spans="1:13" ht="16.5" thickTop="1">
      <c r="A19" s="7"/>
      <c r="B19" s="42"/>
      <c r="C19" s="42"/>
      <c r="D19" s="42"/>
      <c r="E19" s="43"/>
      <c r="F19" s="42"/>
      <c r="G19" s="42"/>
      <c r="H19" s="42"/>
      <c r="I19" s="42"/>
      <c r="J19" s="42"/>
      <c r="K19" s="42"/>
      <c r="L19" s="42"/>
      <c r="M19" s="42"/>
    </row>
    <row r="20" spans="1:13" ht="15.75">
      <c r="A20" s="7"/>
      <c r="B20" s="7"/>
      <c r="C20" s="7"/>
      <c r="D20" s="7"/>
      <c r="E20" s="40"/>
      <c r="F20" s="7"/>
      <c r="G20" s="7"/>
      <c r="H20" s="7"/>
      <c r="I20" s="7"/>
      <c r="J20" s="7"/>
      <c r="K20" s="7"/>
      <c r="L20" s="7"/>
      <c r="M20" s="7"/>
    </row>
    <row r="21" spans="1:13" ht="15.75" customHeight="1">
      <c r="A21" s="7"/>
      <c r="B21" s="7"/>
      <c r="C21" s="7"/>
      <c r="D21" s="7"/>
      <c r="E21" s="40"/>
      <c r="F21" s="7"/>
      <c r="G21" s="7"/>
      <c r="H21" s="7"/>
      <c r="I21" s="48"/>
      <c r="J21" s="7"/>
      <c r="K21" s="7"/>
      <c r="L21" s="7"/>
      <c r="M21" s="7"/>
    </row>
    <row r="22" spans="1:13" ht="15.75" customHeight="1">
      <c r="A22" s="7"/>
      <c r="B22" s="7"/>
      <c r="C22" s="7"/>
      <c r="D22" s="7"/>
      <c r="E22" s="40"/>
      <c r="F22" s="7"/>
      <c r="G22" s="7"/>
      <c r="H22" s="7"/>
      <c r="I22" s="7"/>
      <c r="J22" s="7"/>
      <c r="K22" s="7"/>
      <c r="L22" s="7"/>
      <c r="M22" s="7"/>
    </row>
    <row r="23" spans="1:13" ht="15.75" customHeight="1">
      <c r="A23" s="7"/>
      <c r="B23" s="7"/>
      <c r="C23" s="7"/>
      <c r="D23" s="7"/>
      <c r="E23" s="40"/>
      <c r="F23" s="7"/>
      <c r="G23" s="7"/>
      <c r="H23" s="7"/>
      <c r="I23" s="7"/>
      <c r="J23" s="7"/>
      <c r="K23" s="7"/>
      <c r="L23" s="7"/>
      <c r="M23" s="7"/>
    </row>
    <row r="24" spans="1:13" ht="15.75" customHeight="1">
      <c r="A24" s="7"/>
      <c r="B24" s="7"/>
      <c r="C24" s="7"/>
      <c r="D24" s="7"/>
      <c r="E24" s="40"/>
      <c r="F24" s="7"/>
      <c r="G24" s="7"/>
      <c r="H24" s="7"/>
      <c r="I24" s="7"/>
      <c r="J24" s="7"/>
      <c r="K24" s="7"/>
      <c r="L24" s="7"/>
      <c r="M24" s="7"/>
    </row>
    <row r="25" spans="1:13" ht="15.75" customHeight="1">
      <c r="A25" s="7"/>
      <c r="B25" s="7"/>
      <c r="C25" s="7"/>
      <c r="D25" s="7"/>
      <c r="E25" s="40"/>
      <c r="F25" s="7"/>
      <c r="G25" s="7"/>
      <c r="H25" s="7"/>
      <c r="I25" s="7"/>
      <c r="J25" s="7"/>
      <c r="K25" s="7"/>
      <c r="L25" s="7"/>
      <c r="M25" s="7"/>
    </row>
    <row r="26" spans="1:13" ht="15.75" customHeight="1">
      <c r="A26" s="7"/>
      <c r="B26" s="7"/>
      <c r="C26" s="7"/>
      <c r="D26" s="7"/>
      <c r="E26" s="40"/>
      <c r="F26" s="7"/>
      <c r="G26" s="7"/>
      <c r="H26" s="7"/>
      <c r="I26" s="7"/>
      <c r="J26" s="7"/>
      <c r="K26" s="7"/>
      <c r="L26" s="7"/>
      <c r="M26" s="7"/>
    </row>
    <row r="27" spans="1:13" ht="15.75" customHeight="1">
      <c r="A27" s="7"/>
      <c r="B27" s="7"/>
      <c r="C27" s="7"/>
      <c r="D27" s="7"/>
      <c r="E27" s="40"/>
      <c r="F27" s="7"/>
      <c r="G27" s="7"/>
      <c r="H27" s="7"/>
      <c r="I27" s="7"/>
      <c r="J27" s="7"/>
      <c r="K27" s="7"/>
      <c r="L27" s="7"/>
      <c r="M27" s="7"/>
    </row>
    <row r="28" spans="1:13" ht="15.75" customHeight="1">
      <c r="A28" s="7"/>
      <c r="B28" s="7"/>
      <c r="C28" s="7"/>
      <c r="D28" s="7"/>
      <c r="E28" s="40"/>
      <c r="F28" s="7"/>
      <c r="G28" s="7"/>
      <c r="H28" s="7"/>
      <c r="I28" s="7"/>
      <c r="J28" s="7"/>
      <c r="K28" s="7"/>
      <c r="L28" s="7"/>
      <c r="M28" s="7"/>
    </row>
    <row r="29" spans="1:13" ht="15.75" customHeight="1">
      <c r="A29" s="7"/>
      <c r="B29" s="7"/>
      <c r="C29" s="7"/>
      <c r="D29" s="7"/>
      <c r="E29" s="40"/>
      <c r="F29" s="7"/>
      <c r="G29" s="7"/>
      <c r="H29" s="7"/>
      <c r="I29" s="7"/>
      <c r="J29" s="7"/>
      <c r="K29" s="7"/>
      <c r="L29" s="7"/>
      <c r="M29" s="7"/>
    </row>
    <row r="30" spans="1:13" ht="15.75" customHeight="1">
      <c r="A30" s="7"/>
      <c r="B30" s="7"/>
      <c r="C30" s="7"/>
      <c r="D30" s="7"/>
      <c r="E30" s="40"/>
      <c r="F30" s="7"/>
      <c r="G30" s="7"/>
      <c r="H30" s="7"/>
      <c r="I30" s="7"/>
      <c r="J30" s="7"/>
      <c r="K30" s="7"/>
      <c r="L30" s="7"/>
      <c r="M30" s="7"/>
    </row>
    <row r="31" spans="1:13" ht="15.75" customHeight="1">
      <c r="A31" s="7"/>
      <c r="B31" s="7"/>
      <c r="C31" s="7"/>
      <c r="D31" s="7"/>
      <c r="E31" s="40"/>
      <c r="F31" s="7"/>
      <c r="G31" s="7"/>
      <c r="H31" s="7"/>
      <c r="I31" s="7"/>
      <c r="J31" s="7"/>
      <c r="K31" s="7"/>
      <c r="L31" s="7"/>
      <c r="M31" s="7"/>
    </row>
    <row r="32" spans="1:13" ht="15.75" customHeight="1">
      <c r="A32" s="7"/>
      <c r="B32" s="7"/>
      <c r="C32" s="7"/>
      <c r="D32" s="7"/>
      <c r="E32" s="40"/>
      <c r="F32" s="7"/>
      <c r="G32" s="7"/>
      <c r="H32" s="7"/>
      <c r="I32" s="7"/>
      <c r="J32" s="7"/>
      <c r="K32" s="7"/>
      <c r="L32" s="7"/>
      <c r="M32" s="7"/>
    </row>
    <row r="33" spans="1:13" ht="15.75" customHeight="1">
      <c r="A33" s="7"/>
      <c r="B33" s="7"/>
      <c r="C33" s="7"/>
      <c r="D33" s="7"/>
      <c r="E33" s="40"/>
      <c r="F33" s="7"/>
      <c r="G33" s="7"/>
      <c r="H33" s="7"/>
      <c r="I33" s="7"/>
      <c r="J33" s="7"/>
      <c r="K33" s="7"/>
      <c r="L33" s="7"/>
      <c r="M33" s="7"/>
    </row>
    <row r="34" spans="1:13" ht="15.75" customHeight="1">
      <c r="A34" s="7"/>
      <c r="B34" s="7"/>
      <c r="C34" s="7"/>
      <c r="D34" s="7"/>
      <c r="E34" s="40"/>
      <c r="F34" s="7"/>
      <c r="G34" s="7"/>
      <c r="H34" s="7"/>
      <c r="I34" s="7"/>
      <c r="J34" s="7"/>
      <c r="K34" s="7"/>
      <c r="L34" s="7"/>
      <c r="M34" s="7"/>
    </row>
    <row r="35" spans="1:13" ht="15.75" customHeight="1">
      <c r="A35" s="7"/>
      <c r="B35" s="7"/>
      <c r="C35" s="7"/>
      <c r="D35" s="7"/>
      <c r="E35" s="40"/>
      <c r="F35" s="7"/>
      <c r="G35" s="7"/>
      <c r="H35" s="7"/>
      <c r="I35" s="7"/>
      <c r="J35" s="7"/>
      <c r="K35" s="7"/>
      <c r="L35" s="7"/>
      <c r="M35" s="7"/>
    </row>
    <row r="36" spans="1:13" ht="15.75" customHeight="1">
      <c r="A36" s="7"/>
      <c r="B36" s="7"/>
      <c r="C36" s="7"/>
      <c r="D36" s="7"/>
      <c r="E36" s="40"/>
      <c r="F36" s="7"/>
      <c r="G36" s="7"/>
      <c r="H36" s="7"/>
      <c r="I36" s="7"/>
      <c r="J36" s="7"/>
      <c r="K36" s="7"/>
      <c r="L36" s="7"/>
      <c r="M36" s="7"/>
    </row>
    <row r="37" spans="1:13" ht="15.75" customHeight="1">
      <c r="A37" s="7"/>
      <c r="B37" s="7"/>
      <c r="C37" s="7"/>
      <c r="D37" s="7"/>
      <c r="E37" s="40"/>
      <c r="F37" s="7"/>
      <c r="G37" s="7"/>
      <c r="H37" s="7"/>
      <c r="I37" s="7"/>
      <c r="J37" s="7"/>
      <c r="K37" s="7"/>
      <c r="L37" s="7"/>
      <c r="M37" s="7"/>
    </row>
    <row r="38" spans="1:13" ht="15.75" customHeight="1">
      <c r="A38" s="7"/>
      <c r="B38" s="7"/>
      <c r="C38" s="7"/>
      <c r="D38" s="7"/>
      <c r="E38" s="40"/>
      <c r="F38" s="7"/>
      <c r="G38" s="7"/>
      <c r="H38" s="7"/>
      <c r="I38" s="7"/>
      <c r="J38" s="7"/>
      <c r="K38" s="7"/>
      <c r="L38" s="7"/>
      <c r="M38" s="7"/>
    </row>
    <row r="39" spans="1:13" ht="15.75" customHeight="1">
      <c r="A39" s="7"/>
      <c r="B39" s="7"/>
      <c r="C39" s="7"/>
      <c r="D39" s="7"/>
      <c r="E39" s="40"/>
      <c r="F39" s="7"/>
      <c r="G39" s="7"/>
      <c r="H39" s="7"/>
      <c r="I39" s="7"/>
      <c r="J39" s="7"/>
      <c r="K39" s="7"/>
      <c r="L39" s="7"/>
      <c r="M39" s="7"/>
    </row>
    <row r="40" spans="1:13" ht="15.75" customHeight="1">
      <c r="A40" s="7"/>
      <c r="B40" s="7"/>
      <c r="C40" s="7"/>
      <c r="D40" s="7"/>
      <c r="E40" s="40"/>
      <c r="F40" s="7"/>
      <c r="G40" s="7"/>
      <c r="H40" s="7"/>
      <c r="I40" s="7"/>
      <c r="J40" s="7"/>
      <c r="K40" s="7"/>
      <c r="L40" s="7"/>
      <c r="M40" s="7"/>
    </row>
    <row r="41" spans="1:13" ht="15.75" customHeight="1">
      <c r="A41" s="7"/>
      <c r="B41" s="7"/>
      <c r="C41" s="7"/>
      <c r="D41" s="7"/>
      <c r="E41" s="40"/>
      <c r="F41" s="7"/>
      <c r="G41" s="7"/>
      <c r="H41" s="7"/>
      <c r="I41" s="7"/>
      <c r="J41" s="7"/>
      <c r="K41" s="7"/>
      <c r="L41" s="7"/>
      <c r="M41" s="7"/>
    </row>
    <row r="42" spans="1:13" ht="15.75" customHeight="1">
      <c r="A42" s="7"/>
      <c r="B42" s="7"/>
      <c r="C42" s="7"/>
      <c r="D42" s="7"/>
      <c r="E42" s="40"/>
      <c r="F42" s="7"/>
      <c r="G42" s="7"/>
      <c r="H42" s="7"/>
      <c r="I42" s="7"/>
      <c r="J42" s="7"/>
      <c r="K42" s="7"/>
      <c r="L42" s="7"/>
      <c r="M42" s="7"/>
    </row>
    <row r="43" spans="1:13" ht="15.75" customHeight="1">
      <c r="A43" s="7"/>
      <c r="B43" s="7"/>
      <c r="C43" s="7"/>
      <c r="D43" s="7"/>
      <c r="E43" s="40"/>
      <c r="F43" s="7"/>
      <c r="G43" s="7"/>
      <c r="H43" s="7"/>
      <c r="I43" s="7"/>
      <c r="J43" s="7"/>
      <c r="K43" s="7"/>
      <c r="L43" s="7"/>
      <c r="M43" s="7"/>
    </row>
    <row r="44" spans="1:13" ht="15.75" customHeight="1">
      <c r="A44" s="7"/>
      <c r="B44" s="7"/>
      <c r="C44" s="7"/>
      <c r="D44" s="7"/>
      <c r="E44" s="40"/>
      <c r="F44" s="7"/>
      <c r="G44" s="7"/>
      <c r="H44" s="7"/>
      <c r="I44" s="7"/>
      <c r="J44" s="7"/>
      <c r="K44" s="7"/>
      <c r="L44" s="7"/>
      <c r="M44" s="7"/>
    </row>
    <row r="45" spans="1:13" ht="15.75" customHeight="1">
      <c r="A45" s="7"/>
      <c r="B45" s="7"/>
      <c r="C45" s="7"/>
      <c r="D45" s="7"/>
      <c r="E45" s="40"/>
      <c r="F45" s="7"/>
      <c r="G45" s="7"/>
      <c r="H45" s="7"/>
      <c r="I45" s="7"/>
      <c r="J45" s="7"/>
      <c r="K45" s="7"/>
      <c r="L45" s="7"/>
      <c r="M45" s="7"/>
    </row>
    <row r="46" spans="1:13" ht="15.75" customHeight="1">
      <c r="A46" s="7"/>
      <c r="B46" s="7"/>
      <c r="C46" s="7"/>
      <c r="D46" s="7"/>
      <c r="E46" s="40"/>
      <c r="F46" s="7"/>
      <c r="G46" s="7"/>
      <c r="H46" s="7"/>
      <c r="I46" s="7"/>
      <c r="J46" s="7"/>
      <c r="K46" s="7"/>
      <c r="L46" s="7"/>
      <c r="M46" s="7"/>
    </row>
    <row r="47" spans="1:13" ht="15.75" customHeight="1">
      <c r="A47" s="7"/>
      <c r="B47" s="7"/>
      <c r="C47" s="7"/>
      <c r="D47" s="7"/>
      <c r="E47" s="40"/>
      <c r="F47" s="7"/>
      <c r="G47" s="7"/>
      <c r="H47" s="7"/>
      <c r="I47" s="7"/>
      <c r="J47" s="7"/>
      <c r="K47" s="7"/>
      <c r="L47" s="7"/>
      <c r="M47" s="7"/>
    </row>
    <row r="48" spans="1:13" ht="15.75" customHeight="1">
      <c r="A48" s="7"/>
      <c r="B48" s="7"/>
      <c r="C48" s="7"/>
      <c r="D48" s="7"/>
      <c r="E48" s="40"/>
      <c r="F48" s="7"/>
      <c r="G48" s="7"/>
      <c r="H48" s="7"/>
      <c r="I48" s="7"/>
      <c r="J48" s="7"/>
      <c r="K48" s="7"/>
      <c r="L48" s="7"/>
      <c r="M48" s="7"/>
    </row>
    <row r="49" spans="1:13" ht="15.75" customHeight="1">
      <c r="A49" s="7"/>
      <c r="B49" s="7"/>
      <c r="C49" s="7"/>
      <c r="D49" s="7"/>
      <c r="E49" s="40"/>
      <c r="F49" s="7"/>
      <c r="G49" s="7"/>
      <c r="H49" s="7"/>
      <c r="I49" s="7"/>
      <c r="J49" s="7"/>
      <c r="K49" s="7"/>
      <c r="L49" s="7"/>
      <c r="M49" s="7"/>
    </row>
    <row r="50" spans="1:13" ht="15.75" customHeight="1">
      <c r="A50" s="7"/>
      <c r="B50" s="7"/>
      <c r="C50" s="7"/>
      <c r="D50" s="7"/>
      <c r="E50" s="40"/>
      <c r="F50" s="7"/>
      <c r="G50" s="7"/>
      <c r="H50" s="7"/>
      <c r="I50" s="7"/>
      <c r="J50" s="7"/>
      <c r="K50" s="7"/>
      <c r="L50" s="7"/>
      <c r="M50" s="7"/>
    </row>
    <row r="51" spans="1:13" ht="15.75" customHeight="1">
      <c r="A51" s="7"/>
      <c r="B51" s="7"/>
      <c r="C51" s="7"/>
      <c r="D51" s="7"/>
      <c r="E51" s="40"/>
      <c r="F51" s="7"/>
      <c r="G51" s="7"/>
      <c r="H51" s="7"/>
      <c r="I51" s="7"/>
      <c r="J51" s="7"/>
      <c r="K51" s="7"/>
      <c r="L51" s="7"/>
      <c r="M51" s="7"/>
    </row>
    <row r="52" spans="1:13" ht="15.75" customHeight="1">
      <c r="A52" s="7"/>
      <c r="B52" s="7"/>
      <c r="C52" s="7"/>
      <c r="D52" s="7"/>
      <c r="E52" s="40"/>
      <c r="F52" s="7"/>
      <c r="G52" s="7"/>
      <c r="H52" s="7"/>
      <c r="I52" s="7"/>
      <c r="J52" s="7"/>
      <c r="K52" s="7"/>
      <c r="L52" s="7"/>
      <c r="M52" s="7"/>
    </row>
    <row r="53" spans="1:13" ht="15.75" customHeight="1">
      <c r="A53" s="7"/>
      <c r="B53" s="7"/>
      <c r="C53" s="7"/>
      <c r="D53" s="7"/>
      <c r="E53" s="40"/>
      <c r="F53" s="7"/>
      <c r="G53" s="7"/>
      <c r="H53" s="7"/>
      <c r="I53" s="7"/>
      <c r="J53" s="7"/>
      <c r="K53" s="7"/>
      <c r="L53" s="7"/>
      <c r="M53" s="7"/>
    </row>
    <row r="54" spans="1:13" ht="15.75" customHeight="1">
      <c r="A54" s="7"/>
      <c r="B54" s="7"/>
      <c r="C54" s="7"/>
      <c r="D54" s="7"/>
      <c r="E54" s="40"/>
      <c r="F54" s="7"/>
      <c r="G54" s="7"/>
      <c r="H54" s="7"/>
      <c r="I54" s="7"/>
      <c r="J54" s="7"/>
      <c r="K54" s="7"/>
      <c r="L54" s="7"/>
      <c r="M54" s="7"/>
    </row>
    <row r="55" spans="1:13" ht="15.75" customHeight="1">
      <c r="A55" s="7"/>
      <c r="B55" s="7"/>
      <c r="C55" s="7"/>
      <c r="D55" s="7"/>
      <c r="E55" s="40"/>
      <c r="F55" s="7"/>
      <c r="G55" s="7"/>
      <c r="H55" s="7"/>
      <c r="I55" s="7"/>
      <c r="J55" s="7"/>
      <c r="K55" s="7"/>
      <c r="L55" s="7"/>
      <c r="M55" s="7"/>
    </row>
    <row r="56" spans="1:13" ht="15.75" customHeight="1">
      <c r="A56" s="7"/>
      <c r="B56" s="7"/>
      <c r="C56" s="7"/>
      <c r="D56" s="7"/>
      <c r="E56" s="40"/>
      <c r="F56" s="7"/>
      <c r="G56" s="7"/>
      <c r="H56" s="7"/>
      <c r="I56" s="7"/>
      <c r="J56" s="7"/>
      <c r="K56" s="7"/>
      <c r="L56" s="7"/>
      <c r="M56" s="7"/>
    </row>
    <row r="57" spans="1:13" ht="15.75" customHeight="1">
      <c r="A57" s="7"/>
      <c r="B57" s="7"/>
      <c r="C57" s="7"/>
      <c r="D57" s="7"/>
      <c r="E57" s="40"/>
      <c r="F57" s="7"/>
      <c r="G57" s="7"/>
      <c r="H57" s="7"/>
      <c r="I57" s="7"/>
      <c r="J57" s="7"/>
      <c r="K57" s="7"/>
      <c r="L57" s="7"/>
      <c r="M57" s="7"/>
    </row>
    <row r="58" spans="1:13" ht="15.75" customHeight="1">
      <c r="A58" s="7"/>
      <c r="B58" s="7"/>
      <c r="C58" s="7"/>
      <c r="D58" s="7"/>
      <c r="E58" s="40"/>
      <c r="F58" s="7"/>
      <c r="G58" s="7"/>
      <c r="H58" s="7"/>
      <c r="I58" s="7"/>
      <c r="J58" s="7"/>
      <c r="K58" s="7"/>
      <c r="L58" s="7"/>
      <c r="M58" s="7"/>
    </row>
    <row r="59" spans="1:13" ht="15.75" customHeight="1">
      <c r="A59" s="7"/>
      <c r="B59" s="7"/>
      <c r="C59" s="7"/>
      <c r="D59" s="7"/>
      <c r="E59" s="40"/>
      <c r="F59" s="7"/>
      <c r="G59" s="7"/>
      <c r="H59" s="7"/>
      <c r="I59" s="7"/>
      <c r="J59" s="7"/>
      <c r="K59" s="7"/>
      <c r="L59" s="7"/>
      <c r="M59" s="7"/>
    </row>
    <row r="60" spans="1:13" ht="15.75" customHeight="1">
      <c r="A60" s="7"/>
      <c r="B60" s="7"/>
      <c r="C60" s="7"/>
      <c r="D60" s="7"/>
      <c r="E60" s="40"/>
      <c r="F60" s="7"/>
      <c r="G60" s="7"/>
      <c r="H60" s="7"/>
      <c r="I60" s="7"/>
      <c r="J60" s="7"/>
      <c r="K60" s="7"/>
      <c r="L60" s="7"/>
      <c r="M60" s="7"/>
    </row>
    <row r="61" spans="1:13" ht="15.75" customHeight="1">
      <c r="A61" s="7"/>
      <c r="B61" s="7"/>
      <c r="C61" s="7"/>
      <c r="D61" s="7"/>
      <c r="E61" s="40"/>
      <c r="F61" s="7"/>
      <c r="G61" s="7"/>
      <c r="H61" s="7"/>
      <c r="I61" s="7"/>
      <c r="J61" s="7"/>
      <c r="K61" s="7"/>
      <c r="L61" s="7"/>
      <c r="M61" s="7"/>
    </row>
    <row r="62" spans="1:13" ht="15.75" customHeight="1">
      <c r="A62" s="7"/>
      <c r="B62" s="7"/>
      <c r="C62" s="7"/>
      <c r="D62" s="7"/>
      <c r="E62" s="40"/>
      <c r="F62" s="7"/>
      <c r="G62" s="7"/>
      <c r="H62" s="7"/>
      <c r="I62" s="7"/>
      <c r="J62" s="7"/>
      <c r="K62" s="7"/>
      <c r="L62" s="7"/>
      <c r="M62" s="7"/>
    </row>
    <row r="63" spans="1:13" ht="15.75" customHeight="1">
      <c r="A63" s="7"/>
      <c r="B63" s="7"/>
      <c r="C63" s="7"/>
      <c r="D63" s="7"/>
      <c r="E63" s="40"/>
      <c r="F63" s="7"/>
      <c r="G63" s="7"/>
      <c r="H63" s="7"/>
      <c r="I63" s="7"/>
      <c r="J63" s="7"/>
      <c r="K63" s="7"/>
      <c r="L63" s="7"/>
      <c r="M63" s="7"/>
    </row>
    <row r="64" spans="1:13" ht="15.75" customHeight="1">
      <c r="A64" s="7"/>
      <c r="B64" s="7"/>
      <c r="C64" s="7"/>
      <c r="D64" s="7"/>
      <c r="E64" s="40"/>
      <c r="F64" s="7"/>
      <c r="G64" s="7"/>
      <c r="H64" s="7"/>
      <c r="I64" s="7"/>
      <c r="J64" s="7"/>
      <c r="K64" s="7"/>
      <c r="L64" s="7"/>
      <c r="M64" s="7"/>
    </row>
    <row r="65" spans="1:13" ht="15.75" customHeight="1">
      <c r="A65" s="7"/>
      <c r="B65" s="7"/>
      <c r="C65" s="7"/>
      <c r="D65" s="7"/>
      <c r="E65" s="40"/>
      <c r="F65" s="7"/>
      <c r="G65" s="7"/>
      <c r="H65" s="7"/>
      <c r="I65" s="7"/>
      <c r="J65" s="7"/>
      <c r="K65" s="7"/>
      <c r="L65" s="7"/>
      <c r="M65" s="7"/>
    </row>
    <row r="66" spans="1:13" ht="15.75" customHeight="1">
      <c r="A66" s="7"/>
      <c r="B66" s="7"/>
      <c r="C66" s="7"/>
      <c r="D66" s="7"/>
      <c r="E66" s="40"/>
      <c r="F66" s="7"/>
      <c r="G66" s="7"/>
      <c r="H66" s="7"/>
      <c r="I66" s="7"/>
      <c r="J66" s="7"/>
      <c r="K66" s="7"/>
      <c r="L66" s="7"/>
      <c r="M66" s="7"/>
    </row>
    <row r="67" spans="1:13" ht="15.75" customHeight="1">
      <c r="A67" s="7"/>
      <c r="B67" s="7"/>
      <c r="C67" s="7"/>
      <c r="D67" s="7"/>
      <c r="E67" s="40"/>
      <c r="F67" s="7"/>
      <c r="G67" s="7"/>
      <c r="H67" s="7"/>
      <c r="I67" s="7"/>
      <c r="J67" s="7"/>
      <c r="K67" s="7"/>
      <c r="L67" s="7"/>
      <c r="M67" s="7"/>
    </row>
    <row r="68" spans="1:13" ht="15.75" customHeight="1">
      <c r="A68" s="7"/>
      <c r="B68" s="7"/>
      <c r="C68" s="7"/>
      <c r="D68" s="7"/>
      <c r="E68" s="40"/>
      <c r="F68" s="7"/>
      <c r="G68" s="7"/>
      <c r="H68" s="7"/>
      <c r="I68" s="7"/>
      <c r="J68" s="7"/>
      <c r="K68" s="7"/>
      <c r="L68" s="7"/>
      <c r="M68" s="7"/>
    </row>
    <row r="69" spans="1:13" ht="15.75" customHeight="1">
      <c r="A69" s="7"/>
      <c r="B69" s="7"/>
      <c r="C69" s="7"/>
      <c r="D69" s="7"/>
      <c r="E69" s="40"/>
      <c r="F69" s="7"/>
      <c r="G69" s="7"/>
      <c r="H69" s="7"/>
      <c r="I69" s="7"/>
      <c r="J69" s="7"/>
      <c r="K69" s="7"/>
      <c r="L69" s="7"/>
      <c r="M69" s="7"/>
    </row>
    <row r="70" spans="1:13" ht="15.75" customHeight="1">
      <c r="A70" s="7"/>
      <c r="B70" s="7"/>
      <c r="C70" s="7"/>
      <c r="D70" s="7"/>
      <c r="E70" s="40"/>
      <c r="F70" s="7"/>
      <c r="G70" s="7"/>
      <c r="H70" s="7"/>
      <c r="I70" s="7"/>
      <c r="J70" s="7"/>
      <c r="K70" s="7"/>
      <c r="L70" s="7"/>
      <c r="M70" s="7"/>
    </row>
    <row r="71" spans="1:13" ht="15.75" customHeight="1">
      <c r="A71" s="7"/>
      <c r="B71" s="7"/>
      <c r="C71" s="7"/>
      <c r="D71" s="7"/>
      <c r="E71" s="40"/>
      <c r="F71" s="7"/>
      <c r="G71" s="7"/>
      <c r="H71" s="7"/>
      <c r="I71" s="7"/>
      <c r="J71" s="7"/>
      <c r="K71" s="7"/>
      <c r="L71" s="7"/>
      <c r="M71" s="7"/>
    </row>
    <row r="72" spans="1:13" ht="15.75" customHeight="1">
      <c r="A72" s="7"/>
      <c r="B72" s="7"/>
      <c r="C72" s="7"/>
      <c r="D72" s="7"/>
      <c r="E72" s="40"/>
      <c r="F72" s="7"/>
      <c r="G72" s="7"/>
      <c r="H72" s="7"/>
      <c r="I72" s="7"/>
      <c r="J72" s="7"/>
      <c r="K72" s="7"/>
      <c r="L72" s="7"/>
      <c r="M72" s="7"/>
    </row>
    <row r="73" spans="1:13" ht="15.75" customHeight="1">
      <c r="A73" s="7"/>
      <c r="B73" s="7"/>
      <c r="C73" s="7"/>
      <c r="D73" s="7"/>
      <c r="E73" s="40"/>
      <c r="F73" s="7"/>
      <c r="G73" s="7"/>
      <c r="H73" s="7"/>
      <c r="I73" s="7"/>
      <c r="J73" s="7"/>
      <c r="K73" s="7"/>
      <c r="L73" s="7"/>
      <c r="M73" s="7"/>
    </row>
    <row r="74" spans="1:13" ht="15.75" customHeight="1">
      <c r="A74" s="7"/>
      <c r="B74" s="7"/>
      <c r="C74" s="7"/>
      <c r="D74" s="7"/>
      <c r="E74" s="40"/>
      <c r="F74" s="7"/>
      <c r="G74" s="7"/>
      <c r="H74" s="7"/>
      <c r="I74" s="7"/>
      <c r="J74" s="7"/>
      <c r="K74" s="7"/>
      <c r="L74" s="7"/>
      <c r="M74" s="7"/>
    </row>
    <row r="75" spans="1:13" ht="15.75" customHeight="1">
      <c r="A75" s="7"/>
      <c r="B75" s="7"/>
      <c r="C75" s="7"/>
      <c r="D75" s="7"/>
      <c r="E75" s="40"/>
      <c r="F75" s="7"/>
      <c r="G75" s="7"/>
      <c r="H75" s="7"/>
      <c r="I75" s="7"/>
      <c r="J75" s="7"/>
      <c r="K75" s="7"/>
      <c r="L75" s="7"/>
      <c r="M75" s="7"/>
    </row>
    <row r="76" spans="1:13" ht="15.75" customHeight="1">
      <c r="A76" s="7"/>
      <c r="B76" s="7"/>
      <c r="C76" s="7"/>
      <c r="D76" s="7"/>
      <c r="E76" s="40"/>
      <c r="F76" s="7"/>
      <c r="G76" s="7"/>
      <c r="H76" s="7"/>
      <c r="I76" s="7"/>
      <c r="J76" s="7"/>
      <c r="K76" s="7"/>
      <c r="L76" s="7"/>
      <c r="M76" s="7"/>
    </row>
    <row r="77" spans="1:13" ht="15.75" customHeight="1">
      <c r="A77" s="7"/>
      <c r="B77" s="7"/>
      <c r="C77" s="7"/>
      <c r="D77" s="7"/>
      <c r="E77" s="40"/>
      <c r="F77" s="7"/>
      <c r="G77" s="7"/>
      <c r="H77" s="7"/>
      <c r="I77" s="7"/>
      <c r="J77" s="7"/>
      <c r="K77" s="7"/>
      <c r="L77" s="7"/>
      <c r="M77" s="7"/>
    </row>
    <row r="78" spans="1:13" ht="15.75" customHeight="1">
      <c r="A78" s="7"/>
      <c r="B78" s="7"/>
      <c r="C78" s="7"/>
      <c r="D78" s="7"/>
      <c r="E78" s="40"/>
      <c r="F78" s="7"/>
      <c r="G78" s="7"/>
      <c r="H78" s="7"/>
      <c r="I78" s="7"/>
      <c r="J78" s="7"/>
      <c r="K78" s="7"/>
      <c r="L78" s="7"/>
      <c r="M78" s="7"/>
    </row>
    <row r="79" spans="1:13" ht="15.75" customHeight="1">
      <c r="A79" s="7"/>
      <c r="B79" s="7"/>
      <c r="C79" s="7"/>
      <c r="D79" s="7"/>
      <c r="E79" s="40"/>
      <c r="F79" s="7"/>
      <c r="G79" s="7"/>
      <c r="H79" s="7"/>
      <c r="I79" s="7"/>
      <c r="J79" s="7"/>
      <c r="K79" s="7"/>
      <c r="L79" s="7"/>
      <c r="M79" s="7"/>
    </row>
    <row r="80" spans="1:13" ht="15.75" customHeight="1">
      <c r="A80" s="7"/>
      <c r="B80" s="7"/>
      <c r="C80" s="7"/>
      <c r="D80" s="7"/>
      <c r="E80" s="40"/>
      <c r="F80" s="7"/>
      <c r="G80" s="7"/>
      <c r="H80" s="7"/>
      <c r="I80" s="7"/>
      <c r="J80" s="7"/>
      <c r="K80" s="7"/>
      <c r="L80" s="7"/>
      <c r="M80" s="7"/>
    </row>
    <row r="81" spans="1:13" ht="15.75" customHeight="1">
      <c r="A81" s="7"/>
      <c r="B81" s="7"/>
      <c r="C81" s="7"/>
      <c r="D81" s="7"/>
      <c r="E81" s="40"/>
      <c r="F81" s="7"/>
      <c r="G81" s="7"/>
      <c r="H81" s="7"/>
      <c r="I81" s="7"/>
      <c r="J81" s="7"/>
      <c r="K81" s="7"/>
      <c r="L81" s="7"/>
      <c r="M81" s="7"/>
    </row>
    <row r="82" spans="1:13" ht="15.75" customHeight="1">
      <c r="A82" s="7"/>
      <c r="B82" s="7"/>
      <c r="C82" s="7"/>
      <c r="D82" s="7"/>
      <c r="E82" s="40"/>
      <c r="F82" s="7"/>
      <c r="G82" s="7"/>
      <c r="H82" s="7"/>
      <c r="I82" s="7"/>
      <c r="J82" s="7"/>
      <c r="K82" s="7"/>
      <c r="L82" s="7"/>
      <c r="M82" s="7"/>
    </row>
    <row r="83" spans="1:13" ht="15.75" customHeight="1">
      <c r="A83" s="7"/>
      <c r="B83" s="7"/>
      <c r="C83" s="7"/>
      <c r="D83" s="7"/>
      <c r="E83" s="40"/>
      <c r="F83" s="7"/>
      <c r="G83" s="7"/>
      <c r="H83" s="7"/>
      <c r="I83" s="7"/>
      <c r="J83" s="7"/>
      <c r="K83" s="7"/>
      <c r="L83" s="7"/>
      <c r="M83" s="7"/>
    </row>
    <row r="84" spans="1:13" ht="15.75" customHeight="1">
      <c r="A84" s="7"/>
      <c r="B84" s="7"/>
      <c r="C84" s="7"/>
      <c r="D84" s="7"/>
      <c r="E84" s="40"/>
      <c r="F84" s="7"/>
      <c r="G84" s="7"/>
      <c r="H84" s="7"/>
      <c r="I84" s="7"/>
      <c r="J84" s="7"/>
      <c r="K84" s="7"/>
      <c r="L84" s="7"/>
      <c r="M84" s="7"/>
    </row>
    <row r="85" spans="1:13" ht="15.75" customHeight="1">
      <c r="A85" s="7"/>
      <c r="B85" s="7"/>
      <c r="C85" s="7"/>
      <c r="D85" s="7"/>
      <c r="E85" s="40"/>
      <c r="F85" s="7"/>
      <c r="G85" s="7"/>
      <c r="H85" s="7"/>
      <c r="I85" s="7"/>
      <c r="J85" s="7"/>
      <c r="K85" s="7"/>
      <c r="L85" s="7"/>
      <c r="M85" s="7"/>
    </row>
    <row r="86" spans="1:13" ht="15.75" customHeight="1">
      <c r="A86" s="7"/>
      <c r="B86" s="7"/>
      <c r="C86" s="7"/>
      <c r="D86" s="7"/>
      <c r="E86" s="40"/>
      <c r="F86" s="7"/>
      <c r="G86" s="7"/>
      <c r="H86" s="7"/>
      <c r="I86" s="7"/>
      <c r="J86" s="7"/>
      <c r="K86" s="7"/>
      <c r="L86" s="7"/>
      <c r="M86" s="7"/>
    </row>
    <row r="87" spans="1:13" ht="15.75" customHeight="1">
      <c r="A87" s="7"/>
      <c r="B87" s="7"/>
      <c r="C87" s="7"/>
      <c r="D87" s="7"/>
      <c r="E87" s="40"/>
      <c r="F87" s="7"/>
      <c r="G87" s="7"/>
      <c r="H87" s="7"/>
      <c r="I87" s="7"/>
      <c r="J87" s="7"/>
      <c r="K87" s="7"/>
      <c r="L87" s="7"/>
      <c r="M87" s="7"/>
    </row>
    <row r="88" spans="1:13" ht="15.75" customHeight="1">
      <c r="A88" s="7"/>
      <c r="B88" s="7"/>
      <c r="C88" s="7"/>
      <c r="D88" s="7"/>
      <c r="E88" s="40"/>
      <c r="F88" s="7"/>
      <c r="G88" s="7"/>
      <c r="H88" s="7"/>
      <c r="I88" s="7"/>
      <c r="J88" s="7"/>
      <c r="K88" s="7"/>
      <c r="L88" s="7"/>
      <c r="M88" s="7"/>
    </row>
    <row r="89" spans="1:13" ht="15.75" customHeight="1">
      <c r="A89" s="7"/>
      <c r="B89" s="7"/>
      <c r="C89" s="7"/>
      <c r="D89" s="7"/>
      <c r="E89" s="40"/>
      <c r="F89" s="7"/>
      <c r="G89" s="7"/>
      <c r="H89" s="7"/>
      <c r="I89" s="7"/>
      <c r="J89" s="7"/>
      <c r="K89" s="7"/>
      <c r="L89" s="7"/>
      <c r="M89" s="7"/>
    </row>
    <row r="90" spans="1:13" ht="15.75" customHeight="1">
      <c r="A90" s="7"/>
      <c r="B90" s="7"/>
      <c r="C90" s="7"/>
      <c r="D90" s="7"/>
      <c r="E90" s="40"/>
      <c r="F90" s="7"/>
      <c r="G90" s="7"/>
      <c r="H90" s="7"/>
      <c r="I90" s="7"/>
      <c r="J90" s="7"/>
      <c r="K90" s="7"/>
      <c r="L90" s="7"/>
      <c r="M90" s="7"/>
    </row>
    <row r="91" spans="1:13" ht="15.75" customHeight="1">
      <c r="A91" s="7"/>
      <c r="B91" s="7"/>
      <c r="C91" s="7"/>
      <c r="D91" s="7"/>
      <c r="E91" s="40"/>
      <c r="F91" s="7"/>
      <c r="G91" s="7"/>
      <c r="H91" s="7"/>
      <c r="I91" s="7"/>
      <c r="J91" s="7"/>
      <c r="K91" s="7"/>
      <c r="L91" s="7"/>
      <c r="M91" s="7"/>
    </row>
    <row r="92" spans="1:13" ht="15.75" customHeight="1">
      <c r="A92" s="7"/>
      <c r="B92" s="7"/>
      <c r="C92" s="7"/>
      <c r="D92" s="7"/>
      <c r="E92" s="40"/>
      <c r="F92" s="7"/>
      <c r="G92" s="7"/>
      <c r="H92" s="7"/>
      <c r="I92" s="7"/>
      <c r="J92" s="7"/>
      <c r="K92" s="7"/>
      <c r="L92" s="7"/>
      <c r="M92" s="7"/>
    </row>
    <row r="93" spans="1:13" ht="15.75" customHeight="1">
      <c r="A93" s="7"/>
      <c r="B93" s="7"/>
      <c r="C93" s="7"/>
      <c r="D93" s="7"/>
      <c r="E93" s="40"/>
      <c r="F93" s="7"/>
      <c r="G93" s="7"/>
      <c r="H93" s="7"/>
      <c r="I93" s="7"/>
      <c r="J93" s="7"/>
      <c r="K93" s="7"/>
      <c r="L93" s="7"/>
      <c r="M93" s="7"/>
    </row>
    <row r="94" spans="1:13" ht="15.75" customHeight="1">
      <c r="A94" s="7"/>
      <c r="B94" s="7"/>
      <c r="C94" s="7"/>
      <c r="D94" s="7"/>
      <c r="E94" s="40"/>
      <c r="F94" s="7"/>
      <c r="G94" s="7"/>
      <c r="H94" s="7"/>
      <c r="I94" s="7"/>
      <c r="J94" s="7"/>
      <c r="K94" s="7"/>
      <c r="L94" s="7"/>
      <c r="M94" s="7"/>
    </row>
    <row r="95" spans="1:13" ht="15.75" customHeight="1">
      <c r="A95" s="7"/>
      <c r="B95" s="7"/>
      <c r="C95" s="7"/>
      <c r="D95" s="7"/>
      <c r="E95" s="40"/>
      <c r="F95" s="7"/>
      <c r="G95" s="7"/>
      <c r="H95" s="7"/>
      <c r="I95" s="7"/>
      <c r="J95" s="7"/>
      <c r="K95" s="7"/>
      <c r="L95" s="7"/>
      <c r="M95" s="7"/>
    </row>
    <row r="96" spans="1:13" ht="15.75" customHeight="1">
      <c r="A96" s="7"/>
      <c r="B96" s="7"/>
      <c r="C96" s="7"/>
      <c r="D96" s="7"/>
      <c r="E96" s="40"/>
      <c r="F96" s="7"/>
      <c r="G96" s="7"/>
      <c r="H96" s="7"/>
      <c r="I96" s="7"/>
      <c r="J96" s="7"/>
      <c r="K96" s="7"/>
      <c r="L96" s="7"/>
      <c r="M96" s="7"/>
    </row>
    <row r="97" spans="1:13" ht="15.75" customHeight="1">
      <c r="A97" s="7"/>
      <c r="B97" s="7"/>
      <c r="C97" s="7"/>
      <c r="D97" s="7"/>
      <c r="E97" s="40"/>
      <c r="F97" s="7"/>
      <c r="G97" s="7"/>
      <c r="H97" s="7"/>
      <c r="I97" s="7"/>
      <c r="J97" s="7"/>
      <c r="K97" s="7"/>
      <c r="L97" s="7"/>
      <c r="M97" s="7"/>
    </row>
    <row r="98" spans="1:13" ht="15.75" customHeight="1">
      <c r="A98" s="7"/>
      <c r="B98" s="7"/>
      <c r="C98" s="7"/>
      <c r="D98" s="7"/>
      <c r="E98" s="40"/>
      <c r="F98" s="7"/>
      <c r="G98" s="7"/>
      <c r="H98" s="7"/>
      <c r="I98" s="7"/>
      <c r="J98" s="7"/>
      <c r="K98" s="7"/>
      <c r="L98" s="7"/>
      <c r="M98" s="7"/>
    </row>
    <row r="99" spans="1:13" ht="15.75" customHeight="1">
      <c r="A99" s="7"/>
      <c r="B99" s="7"/>
      <c r="C99" s="7"/>
      <c r="D99" s="7"/>
      <c r="E99" s="40"/>
      <c r="F99" s="7"/>
      <c r="G99" s="7"/>
      <c r="H99" s="7"/>
      <c r="I99" s="7"/>
      <c r="J99" s="7"/>
      <c r="K99" s="7"/>
      <c r="L99" s="7"/>
      <c r="M99" s="7"/>
    </row>
    <row r="100" spans="1:13" ht="15.75" customHeight="1">
      <c r="A100" s="7"/>
      <c r="B100" s="7"/>
      <c r="C100" s="7"/>
      <c r="D100" s="7"/>
      <c r="E100" s="40"/>
      <c r="F100" s="7"/>
      <c r="G100" s="7"/>
      <c r="H100" s="7"/>
      <c r="I100" s="7"/>
      <c r="J100" s="7"/>
      <c r="K100" s="7"/>
      <c r="L100" s="7"/>
      <c r="M100" s="7"/>
    </row>
  </sheetData>
  <mergeCells count="5">
    <mergeCell ref="H6:H11"/>
    <mergeCell ref="L6:L11"/>
    <mergeCell ref="C7:C8"/>
    <mergeCell ref="H13:H15"/>
    <mergeCell ref="L13:L15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O100"/>
  <sheetViews>
    <sheetView showGridLines="0" topLeftCell="A5" workbookViewId="0">
      <selection activeCell="F12" sqref="F12"/>
    </sheetView>
  </sheetViews>
  <sheetFormatPr defaultColWidth="14.42578125" defaultRowHeight="15" customHeight="1"/>
  <cols>
    <col min="1" max="1" width="26.28515625" customWidth="1"/>
    <col min="2" max="3" width="14.7109375" customWidth="1"/>
    <col min="4" max="4" width="1" customWidth="1"/>
    <col min="5" max="5" width="3.5703125" customWidth="1"/>
    <col min="6" max="7" width="14.7109375" customWidth="1"/>
    <col min="8" max="8" width="3.42578125" customWidth="1"/>
    <col min="9" max="9" width="0.85546875" customWidth="1"/>
    <col min="10" max="11" width="14.7109375" customWidth="1"/>
    <col min="12" max="15" width="9.140625" customWidth="1"/>
  </cols>
  <sheetData>
    <row r="1" spans="1:15" ht="15.75">
      <c r="A1" s="103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7"/>
      <c r="M1" s="7"/>
      <c r="N1" s="7"/>
      <c r="O1" s="7"/>
    </row>
    <row r="2" spans="1:15" ht="15.75">
      <c r="A2" s="103" t="s">
        <v>20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7"/>
      <c r="M2" s="7"/>
      <c r="N2" s="7"/>
      <c r="O2" s="7"/>
    </row>
    <row r="3" spans="1:15" ht="15.75">
      <c r="A3" s="103" t="s">
        <v>21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7"/>
      <c r="M3" s="7"/>
      <c r="N3" s="7"/>
      <c r="O3" s="7"/>
    </row>
    <row r="4" spans="1:15" ht="15.75">
      <c r="A4" s="7"/>
      <c r="B4" s="7"/>
      <c r="C4" s="7"/>
      <c r="D4" s="7"/>
      <c r="E4" s="40"/>
      <c r="F4" s="7"/>
      <c r="G4" s="40"/>
      <c r="H4" s="7"/>
      <c r="I4" s="7"/>
      <c r="J4" s="104" t="s">
        <v>22</v>
      </c>
      <c r="K4" s="92"/>
      <c r="L4" s="7"/>
      <c r="M4" s="7"/>
      <c r="N4" s="7"/>
      <c r="O4" s="7"/>
    </row>
    <row r="5" spans="1:15" ht="15.75">
      <c r="A5" s="13"/>
      <c r="B5" s="105" t="s">
        <v>23</v>
      </c>
      <c r="C5" s="95"/>
      <c r="D5" s="13"/>
      <c r="E5" s="105" t="s">
        <v>24</v>
      </c>
      <c r="F5" s="95"/>
      <c r="G5" s="95"/>
      <c r="H5" s="95"/>
      <c r="I5" s="13"/>
      <c r="J5" s="95"/>
      <c r="K5" s="95"/>
      <c r="L5" s="13"/>
      <c r="M5" s="13"/>
      <c r="N5" s="13"/>
      <c r="O5" s="13"/>
    </row>
    <row r="6" spans="1:15" ht="15.75">
      <c r="A6" s="13" t="s">
        <v>25</v>
      </c>
      <c r="B6" s="13" t="s">
        <v>3</v>
      </c>
      <c r="C6" s="13" t="s">
        <v>4</v>
      </c>
      <c r="D6" s="13"/>
      <c r="E6" s="13" t="s">
        <v>26</v>
      </c>
      <c r="F6" s="13" t="s">
        <v>3</v>
      </c>
      <c r="G6" s="13" t="s">
        <v>4</v>
      </c>
      <c r="H6" s="13" t="s">
        <v>26</v>
      </c>
      <c r="I6" s="13"/>
      <c r="J6" s="13" t="s">
        <v>3</v>
      </c>
      <c r="K6" s="13" t="s">
        <v>4</v>
      </c>
      <c r="L6" s="13"/>
      <c r="M6" s="13"/>
      <c r="N6" s="13"/>
      <c r="O6" s="13"/>
    </row>
    <row r="7" spans="1:15" ht="15" customHeight="1">
      <c r="A7" s="7" t="s">
        <v>27</v>
      </c>
      <c r="B7" s="67">
        <v>90000</v>
      </c>
      <c r="C7" s="67"/>
      <c r="D7" s="7"/>
      <c r="E7" s="68"/>
      <c r="F7" s="69"/>
      <c r="G7" s="69"/>
      <c r="H7" s="68"/>
      <c r="I7" s="7"/>
      <c r="J7" s="67">
        <f>B7+F7</f>
        <v>90000</v>
      </c>
      <c r="K7" s="67"/>
      <c r="L7" s="7"/>
      <c r="M7" s="7"/>
      <c r="N7" s="7"/>
      <c r="O7" s="7"/>
    </row>
    <row r="8" spans="1:15" ht="15" customHeight="1">
      <c r="A8" s="7" t="s">
        <v>28</v>
      </c>
      <c r="B8" s="67">
        <v>400000</v>
      </c>
      <c r="C8" s="67"/>
      <c r="D8" s="7"/>
      <c r="E8" s="68"/>
      <c r="F8" s="69"/>
      <c r="G8" s="70"/>
      <c r="H8" s="68"/>
      <c r="I8" s="7"/>
      <c r="J8" s="67">
        <f>B8+F8</f>
        <v>400000</v>
      </c>
      <c r="K8" s="67"/>
      <c r="L8" s="7"/>
      <c r="M8" s="7"/>
      <c r="N8" s="7"/>
      <c r="O8" s="7"/>
    </row>
    <row r="9" spans="1:15" ht="15" customHeight="1">
      <c r="A9" s="7" t="s">
        <v>29</v>
      </c>
      <c r="B9" s="67"/>
      <c r="C9" s="67">
        <v>40000</v>
      </c>
      <c r="D9" s="7"/>
      <c r="E9" s="68"/>
      <c r="F9" s="69"/>
      <c r="G9" s="70"/>
      <c r="H9" s="68"/>
      <c r="I9" s="7"/>
      <c r="J9" s="67"/>
      <c r="K9" s="67">
        <f t="shared" ref="K8:K22" si="0">C9+G9</f>
        <v>40000</v>
      </c>
      <c r="L9" s="7"/>
      <c r="M9" s="7"/>
      <c r="N9" s="7"/>
      <c r="O9" s="7"/>
    </row>
    <row r="10" spans="1:15" ht="15" customHeight="1">
      <c r="A10" s="7" t="s">
        <v>30</v>
      </c>
      <c r="B10" s="67"/>
      <c r="C10" s="67">
        <v>120000</v>
      </c>
      <c r="D10" s="7"/>
      <c r="E10" s="68"/>
      <c r="F10" s="69"/>
      <c r="G10" s="69"/>
      <c r="H10" s="68"/>
      <c r="I10" s="7"/>
      <c r="J10" s="67"/>
      <c r="K10" s="67">
        <f t="shared" si="0"/>
        <v>120000</v>
      </c>
      <c r="L10" s="7"/>
      <c r="M10" s="7"/>
      <c r="N10" s="7"/>
      <c r="O10" s="7"/>
    </row>
    <row r="11" spans="1:15" ht="15" customHeight="1">
      <c r="A11" s="7" t="s">
        <v>31</v>
      </c>
      <c r="B11" s="67"/>
      <c r="C11" s="67"/>
      <c r="D11" s="7"/>
      <c r="E11" s="68"/>
      <c r="F11" s="71">
        <v>130000</v>
      </c>
      <c r="G11" s="69"/>
      <c r="H11" s="68"/>
      <c r="I11" s="7"/>
      <c r="J11" s="67">
        <f t="shared" ref="J9:J22" si="1">B11+F11</f>
        <v>130000</v>
      </c>
      <c r="K11" s="67"/>
      <c r="L11" s="7"/>
      <c r="M11" s="7"/>
      <c r="N11" s="7"/>
      <c r="O11" s="7"/>
    </row>
    <row r="12" spans="1:15" ht="15" customHeight="1">
      <c r="A12" s="7" t="s">
        <v>32</v>
      </c>
      <c r="B12" s="67"/>
      <c r="C12" s="67">
        <v>170000</v>
      </c>
      <c r="D12" s="7"/>
      <c r="E12" s="68"/>
      <c r="F12" s="70"/>
      <c r="G12" s="69"/>
      <c r="H12" s="68"/>
      <c r="I12" s="7"/>
      <c r="J12" s="67"/>
      <c r="K12" s="67">
        <f t="shared" si="0"/>
        <v>170000</v>
      </c>
      <c r="L12" s="7"/>
      <c r="M12" s="7"/>
      <c r="N12" s="7"/>
      <c r="O12" s="7"/>
    </row>
    <row r="13" spans="1:15" ht="15" customHeight="1">
      <c r="A13" s="7" t="s">
        <v>33</v>
      </c>
      <c r="B13" s="67"/>
      <c r="C13" s="67"/>
      <c r="D13" s="7"/>
      <c r="E13" s="68"/>
      <c r="F13" s="69">
        <v>140000</v>
      </c>
      <c r="G13" s="69"/>
      <c r="H13" s="68"/>
      <c r="I13" s="7"/>
      <c r="J13" s="67">
        <f t="shared" si="1"/>
        <v>140000</v>
      </c>
      <c r="K13" s="67"/>
      <c r="L13" s="7"/>
      <c r="M13" s="7"/>
      <c r="N13" s="7"/>
      <c r="O13" s="7"/>
    </row>
    <row r="14" spans="1:15" ht="15" customHeight="1">
      <c r="A14" s="7" t="s">
        <v>34</v>
      </c>
      <c r="B14" s="67"/>
      <c r="C14" s="67">
        <v>160000</v>
      </c>
      <c r="D14" s="7"/>
      <c r="E14" s="68"/>
      <c r="F14" s="70"/>
      <c r="G14" s="69"/>
      <c r="H14" s="68"/>
      <c r="I14" s="7"/>
      <c r="J14" s="67"/>
      <c r="K14" s="67">
        <f t="shared" si="0"/>
        <v>160000</v>
      </c>
      <c r="L14" s="7"/>
      <c r="M14" s="7"/>
      <c r="N14" s="7"/>
      <c r="O14" s="7"/>
    </row>
    <row r="15" spans="1:15" ht="15" customHeight="1">
      <c r="A15" s="7" t="s">
        <v>35</v>
      </c>
      <c r="B15" s="67"/>
      <c r="C15" s="67"/>
      <c r="D15" s="7"/>
      <c r="E15" s="68"/>
      <c r="F15" s="71">
        <v>100000</v>
      </c>
      <c r="G15" s="71"/>
      <c r="H15" s="68"/>
      <c r="I15" s="7"/>
      <c r="J15" s="67">
        <f t="shared" si="1"/>
        <v>100000</v>
      </c>
      <c r="K15" s="67"/>
      <c r="L15" s="7"/>
      <c r="M15" s="7"/>
      <c r="N15" s="7"/>
      <c r="O15" s="7"/>
    </row>
    <row r="16" spans="1:15" ht="15" customHeight="1">
      <c r="A16" s="7" t="s">
        <v>36</v>
      </c>
      <c r="B16" s="67"/>
      <c r="C16" s="67"/>
      <c r="D16" s="7"/>
      <c r="E16" s="68"/>
      <c r="F16" s="71"/>
      <c r="G16" s="71"/>
      <c r="H16" s="68"/>
      <c r="I16" s="7"/>
      <c r="J16" s="67"/>
      <c r="K16" s="67"/>
      <c r="L16" s="7"/>
      <c r="M16" s="7"/>
      <c r="N16" s="7"/>
      <c r="O16" s="7"/>
    </row>
    <row r="17" spans="1:15" ht="15" customHeight="1">
      <c r="A17" s="7" t="s">
        <v>37</v>
      </c>
      <c r="B17" s="67"/>
      <c r="C17" s="67">
        <v>870000</v>
      </c>
      <c r="D17" s="7"/>
      <c r="E17" s="68"/>
      <c r="F17" s="71"/>
      <c r="G17" s="71"/>
      <c r="H17" s="68"/>
      <c r="I17" s="7"/>
      <c r="J17" s="67"/>
      <c r="K17" s="67">
        <f t="shared" si="0"/>
        <v>870000</v>
      </c>
      <c r="L17" s="7"/>
      <c r="M17" s="7"/>
      <c r="N17" s="7"/>
      <c r="O17" s="7"/>
    </row>
    <row r="18" spans="1:15" ht="15" customHeight="1">
      <c r="A18" s="7" t="s">
        <v>38</v>
      </c>
      <c r="B18" s="67">
        <v>500000</v>
      </c>
      <c r="C18" s="67"/>
      <c r="D18" s="7"/>
      <c r="E18" s="68"/>
      <c r="F18" s="71"/>
      <c r="G18" s="71"/>
      <c r="H18" s="68"/>
      <c r="I18" s="7"/>
      <c r="J18" s="67">
        <f t="shared" si="1"/>
        <v>500000</v>
      </c>
      <c r="K18" s="67"/>
      <c r="L18" s="7"/>
      <c r="M18" s="7"/>
      <c r="N18" s="7"/>
      <c r="O18" s="7"/>
    </row>
    <row r="19" spans="1:15" ht="15" customHeight="1">
      <c r="A19" s="7" t="s">
        <v>39</v>
      </c>
      <c r="B19" s="67">
        <v>130000</v>
      </c>
      <c r="C19" s="67"/>
      <c r="D19" s="7"/>
      <c r="E19" s="68"/>
      <c r="F19" s="71"/>
      <c r="G19" s="71">
        <v>130000</v>
      </c>
      <c r="H19" s="68"/>
      <c r="I19" s="7"/>
      <c r="J19" s="67"/>
      <c r="K19" s="67"/>
      <c r="L19" s="7"/>
      <c r="M19" s="7"/>
      <c r="N19" s="7"/>
      <c r="O19" s="7"/>
    </row>
    <row r="20" spans="1:15" ht="15" customHeight="1">
      <c r="A20" s="7" t="s">
        <v>40</v>
      </c>
      <c r="B20" s="67">
        <v>140000</v>
      </c>
      <c r="C20" s="67"/>
      <c r="D20" s="7"/>
      <c r="E20" s="68"/>
      <c r="F20" s="71"/>
      <c r="G20" s="71">
        <v>140000</v>
      </c>
      <c r="H20" s="68"/>
      <c r="I20" s="7"/>
      <c r="J20" s="67"/>
      <c r="K20" s="67"/>
      <c r="L20" s="7"/>
      <c r="M20" s="7"/>
      <c r="N20" s="7"/>
      <c r="O20" s="7"/>
    </row>
    <row r="21" spans="1:15" ht="15" customHeight="1">
      <c r="A21" s="7" t="s">
        <v>41</v>
      </c>
      <c r="B21" s="67">
        <v>100000</v>
      </c>
      <c r="C21" s="72"/>
      <c r="D21" s="7"/>
      <c r="E21" s="68"/>
      <c r="F21" s="71"/>
      <c r="G21" s="71">
        <v>100000</v>
      </c>
      <c r="H21" s="68"/>
      <c r="I21" s="7"/>
      <c r="J21" s="67"/>
      <c r="K21" s="67"/>
      <c r="L21" s="7"/>
      <c r="M21" s="73"/>
      <c r="N21" s="73"/>
      <c r="O21" s="73"/>
    </row>
    <row r="22" spans="1:15" ht="15" customHeight="1">
      <c r="A22" s="7"/>
      <c r="B22" s="74">
        <v>1360000</v>
      </c>
      <c r="C22" s="74">
        <v>1360000</v>
      </c>
      <c r="D22" s="7"/>
      <c r="E22" s="40"/>
      <c r="F22" s="74">
        <f>SUM(F7:F21)</f>
        <v>370000</v>
      </c>
      <c r="G22" s="74">
        <f>SUM(G7:G21)</f>
        <v>370000</v>
      </c>
      <c r="H22" s="73"/>
      <c r="I22" s="7"/>
      <c r="J22" s="67">
        <f>SUM(J7:J21)</f>
        <v>1360000</v>
      </c>
      <c r="K22" s="67">
        <f>SUM(K7:K21)</f>
        <v>1360000</v>
      </c>
      <c r="L22" s="7"/>
      <c r="M22" s="7"/>
      <c r="N22" s="7"/>
      <c r="O22" s="7"/>
    </row>
    <row r="23" spans="1:15" ht="15.75" customHeight="1">
      <c r="A23" s="7"/>
      <c r="B23" s="7"/>
      <c r="C23" s="7"/>
      <c r="D23" s="7"/>
      <c r="E23" s="40"/>
      <c r="F23" s="7"/>
      <c r="G23" s="40"/>
      <c r="H23" s="7"/>
      <c r="I23" s="7"/>
      <c r="J23" s="7"/>
      <c r="K23" s="7"/>
      <c r="L23" s="7"/>
      <c r="M23" s="7"/>
      <c r="N23" s="7"/>
      <c r="O23" s="7"/>
    </row>
    <row r="24" spans="1:15" ht="15.75" customHeight="1">
      <c r="A24" s="7"/>
      <c r="B24" s="7"/>
      <c r="C24" s="7"/>
      <c r="D24" s="7"/>
      <c r="E24" s="40"/>
      <c r="F24" s="7"/>
      <c r="G24" s="40"/>
      <c r="H24" s="7"/>
      <c r="I24" s="7"/>
      <c r="J24" s="7"/>
      <c r="K24" s="7"/>
      <c r="L24" s="7"/>
      <c r="M24" s="7"/>
      <c r="N24" s="7"/>
      <c r="O24" s="7"/>
    </row>
    <row r="25" spans="1:15" ht="15.75" customHeight="1">
      <c r="A25" s="7"/>
      <c r="B25" s="7"/>
      <c r="C25" s="7"/>
      <c r="D25" s="7"/>
      <c r="E25" s="40"/>
      <c r="F25" s="7"/>
      <c r="G25" s="40"/>
      <c r="H25" s="7"/>
      <c r="I25" s="7"/>
      <c r="J25" s="7"/>
      <c r="K25" s="7"/>
      <c r="L25" s="7"/>
      <c r="M25" s="7"/>
      <c r="N25" s="7"/>
      <c r="O25" s="7"/>
    </row>
    <row r="26" spans="1:15" ht="15.75" customHeight="1">
      <c r="A26" s="7"/>
      <c r="B26" s="7"/>
      <c r="C26" s="7"/>
      <c r="D26" s="7"/>
      <c r="E26" s="40"/>
      <c r="F26" s="7"/>
      <c r="G26" s="40"/>
      <c r="H26" s="7"/>
      <c r="I26" s="7"/>
      <c r="J26" s="7"/>
      <c r="K26" s="7"/>
      <c r="L26" s="7"/>
      <c r="M26" s="7"/>
      <c r="N26" s="7"/>
      <c r="O26" s="7"/>
    </row>
    <row r="27" spans="1:15" ht="15.75" customHeight="1">
      <c r="A27" s="7"/>
      <c r="B27" s="7"/>
      <c r="C27" s="7"/>
      <c r="D27" s="7"/>
      <c r="E27" s="40"/>
      <c r="F27" s="7"/>
      <c r="G27" s="40"/>
      <c r="H27" s="7"/>
      <c r="I27" s="7"/>
      <c r="J27" s="7"/>
      <c r="K27" s="7"/>
      <c r="L27" s="7"/>
      <c r="M27" s="7"/>
      <c r="N27" s="7"/>
      <c r="O27" s="7"/>
    </row>
    <row r="28" spans="1:15" ht="15.75" customHeight="1">
      <c r="A28" s="7"/>
      <c r="B28" s="7"/>
      <c r="C28" s="7"/>
      <c r="D28" s="7"/>
      <c r="E28" s="40"/>
      <c r="F28" s="7"/>
      <c r="G28" s="40"/>
      <c r="H28" s="7"/>
      <c r="I28" s="7"/>
      <c r="J28" s="7"/>
      <c r="K28" s="7"/>
      <c r="L28" s="7"/>
      <c r="M28" s="7"/>
      <c r="N28" s="7"/>
      <c r="O28" s="7"/>
    </row>
    <row r="29" spans="1:15" ht="15.75" customHeight="1">
      <c r="A29" s="7"/>
      <c r="B29" s="7"/>
      <c r="C29" s="7"/>
      <c r="D29" s="7"/>
      <c r="E29" s="40"/>
      <c r="F29" s="7"/>
      <c r="G29" s="40"/>
      <c r="H29" s="7"/>
      <c r="I29" s="7"/>
      <c r="J29" s="7"/>
      <c r="K29" s="7"/>
      <c r="L29" s="7"/>
      <c r="M29" s="7"/>
      <c r="N29" s="7"/>
      <c r="O29" s="7"/>
    </row>
    <row r="30" spans="1:15" ht="15.75" customHeight="1">
      <c r="A30" s="7"/>
      <c r="B30" s="7"/>
      <c r="C30" s="7"/>
      <c r="D30" s="7"/>
      <c r="E30" s="40"/>
      <c r="F30" s="7"/>
      <c r="G30" s="40"/>
      <c r="H30" s="7"/>
      <c r="I30" s="7"/>
      <c r="J30" s="7"/>
      <c r="K30" s="7"/>
      <c r="L30" s="7"/>
      <c r="M30" s="7"/>
      <c r="N30" s="7"/>
      <c r="O30" s="7"/>
    </row>
    <row r="31" spans="1:15" ht="15.75" customHeight="1">
      <c r="A31" s="7"/>
      <c r="B31" s="7"/>
      <c r="C31" s="7"/>
      <c r="D31" s="7"/>
      <c r="E31" s="40"/>
      <c r="F31" s="7"/>
      <c r="G31" s="40"/>
      <c r="H31" s="7"/>
      <c r="I31" s="7"/>
      <c r="J31" s="7"/>
      <c r="K31" s="7"/>
      <c r="L31" s="7"/>
      <c r="M31" s="7"/>
      <c r="N31" s="7"/>
      <c r="O31" s="7"/>
    </row>
    <row r="32" spans="1:15" ht="15.75" customHeight="1">
      <c r="A32" s="7"/>
      <c r="B32" s="7"/>
      <c r="C32" s="7"/>
      <c r="D32" s="7"/>
      <c r="E32" s="40"/>
      <c r="F32" s="7"/>
      <c r="G32" s="40"/>
      <c r="H32" s="7"/>
      <c r="I32" s="7"/>
      <c r="J32" s="7"/>
      <c r="K32" s="7"/>
      <c r="L32" s="7"/>
      <c r="M32" s="7"/>
      <c r="N32" s="7"/>
      <c r="O32" s="7"/>
    </row>
    <row r="33" spans="1:15" ht="15.75" customHeight="1">
      <c r="A33" s="7"/>
      <c r="B33" s="7"/>
      <c r="C33" s="7"/>
      <c r="D33" s="7"/>
      <c r="E33" s="40"/>
      <c r="F33" s="7"/>
      <c r="G33" s="40"/>
      <c r="H33" s="7"/>
      <c r="I33" s="7"/>
      <c r="J33" s="7"/>
      <c r="K33" s="7"/>
      <c r="L33" s="7"/>
      <c r="M33" s="7"/>
      <c r="N33" s="7"/>
      <c r="O33" s="7"/>
    </row>
    <row r="34" spans="1:15" ht="15.75" customHeight="1">
      <c r="A34" s="7"/>
      <c r="B34" s="7"/>
      <c r="C34" s="7"/>
      <c r="D34" s="7"/>
      <c r="E34" s="40"/>
      <c r="F34" s="7"/>
      <c r="G34" s="40"/>
      <c r="H34" s="7"/>
      <c r="I34" s="7"/>
      <c r="J34" s="7"/>
      <c r="K34" s="7"/>
      <c r="L34" s="7"/>
      <c r="M34" s="7"/>
      <c r="N34" s="7"/>
      <c r="O34" s="7"/>
    </row>
    <row r="35" spans="1:15" ht="15.75" customHeight="1">
      <c r="A35" s="7"/>
      <c r="B35" s="7"/>
      <c r="C35" s="7"/>
      <c r="D35" s="7"/>
      <c r="E35" s="40"/>
      <c r="F35" s="7"/>
      <c r="G35" s="40"/>
      <c r="H35" s="7"/>
      <c r="I35" s="7"/>
      <c r="J35" s="7"/>
      <c r="K35" s="7"/>
      <c r="L35" s="7"/>
      <c r="M35" s="7"/>
      <c r="N35" s="7"/>
      <c r="O35" s="7"/>
    </row>
    <row r="36" spans="1:15" ht="15.75" customHeight="1">
      <c r="A36" s="7"/>
      <c r="B36" s="7"/>
      <c r="C36" s="7"/>
      <c r="D36" s="7"/>
      <c r="E36" s="40"/>
      <c r="F36" s="7"/>
      <c r="G36" s="40"/>
      <c r="H36" s="7"/>
      <c r="I36" s="7"/>
      <c r="J36" s="7"/>
      <c r="K36" s="7"/>
      <c r="L36" s="7"/>
      <c r="M36" s="7"/>
      <c r="N36" s="7"/>
      <c r="O36" s="7"/>
    </row>
    <row r="37" spans="1:15" ht="15.75" customHeight="1">
      <c r="A37" s="7"/>
      <c r="B37" s="7"/>
      <c r="C37" s="7"/>
      <c r="D37" s="7"/>
      <c r="E37" s="40"/>
      <c r="F37" s="7"/>
      <c r="G37" s="40"/>
      <c r="H37" s="7"/>
      <c r="I37" s="7"/>
      <c r="J37" s="7"/>
      <c r="K37" s="7"/>
      <c r="L37" s="7"/>
      <c r="M37" s="7"/>
      <c r="N37" s="7"/>
      <c r="O37" s="7"/>
    </row>
    <row r="38" spans="1:15" ht="15.75" customHeight="1">
      <c r="A38" s="7"/>
      <c r="B38" s="7"/>
      <c r="C38" s="7"/>
      <c r="D38" s="7"/>
      <c r="E38" s="40"/>
      <c r="F38" s="7"/>
      <c r="G38" s="40"/>
      <c r="H38" s="7"/>
      <c r="I38" s="7"/>
      <c r="J38" s="7"/>
      <c r="K38" s="7"/>
      <c r="L38" s="7"/>
      <c r="M38" s="7"/>
      <c r="N38" s="7"/>
      <c r="O38" s="7"/>
    </row>
    <row r="39" spans="1:15" ht="15.75" customHeight="1">
      <c r="A39" s="7"/>
      <c r="B39" s="7"/>
      <c r="C39" s="7"/>
      <c r="D39" s="7"/>
      <c r="E39" s="40"/>
      <c r="F39" s="7"/>
      <c r="G39" s="40"/>
      <c r="H39" s="7"/>
      <c r="I39" s="7"/>
      <c r="J39" s="7"/>
      <c r="K39" s="7"/>
      <c r="L39" s="7"/>
      <c r="M39" s="7"/>
      <c r="N39" s="7"/>
      <c r="O39" s="7"/>
    </row>
    <row r="40" spans="1:15" ht="15.75" customHeight="1">
      <c r="A40" s="7"/>
      <c r="B40" s="7"/>
      <c r="C40" s="7"/>
      <c r="D40" s="7"/>
      <c r="E40" s="40"/>
      <c r="F40" s="7"/>
      <c r="G40" s="40"/>
      <c r="H40" s="7"/>
      <c r="I40" s="7"/>
      <c r="J40" s="7"/>
      <c r="K40" s="7"/>
      <c r="L40" s="7"/>
      <c r="M40" s="7"/>
      <c r="N40" s="7"/>
      <c r="O40" s="7"/>
    </row>
    <row r="41" spans="1:15" ht="15.75" customHeight="1">
      <c r="A41" s="7"/>
      <c r="B41" s="7"/>
      <c r="C41" s="7"/>
      <c r="D41" s="7"/>
      <c r="E41" s="40"/>
      <c r="F41" s="7"/>
      <c r="G41" s="40"/>
      <c r="H41" s="7"/>
      <c r="I41" s="7"/>
      <c r="J41" s="7"/>
      <c r="K41" s="7"/>
      <c r="L41" s="7"/>
      <c r="M41" s="7"/>
      <c r="N41" s="7"/>
      <c r="O41" s="7"/>
    </row>
    <row r="42" spans="1:15" ht="15.75" customHeight="1">
      <c r="A42" s="7"/>
      <c r="B42" s="7"/>
      <c r="C42" s="7"/>
      <c r="D42" s="7"/>
      <c r="E42" s="40"/>
      <c r="F42" s="7"/>
      <c r="G42" s="40"/>
      <c r="H42" s="7"/>
      <c r="I42" s="7"/>
      <c r="J42" s="7"/>
      <c r="K42" s="7"/>
      <c r="L42" s="7"/>
      <c r="M42" s="7"/>
      <c r="N42" s="7"/>
      <c r="O42" s="7"/>
    </row>
    <row r="43" spans="1:15" ht="15.75" customHeight="1">
      <c r="A43" s="7"/>
      <c r="B43" s="7"/>
      <c r="C43" s="7"/>
      <c r="D43" s="7"/>
      <c r="E43" s="40"/>
      <c r="F43" s="7"/>
      <c r="G43" s="40"/>
      <c r="H43" s="7"/>
      <c r="I43" s="7"/>
      <c r="J43" s="7"/>
      <c r="K43" s="7"/>
      <c r="L43" s="7"/>
      <c r="M43" s="7"/>
      <c r="N43" s="7"/>
      <c r="O43" s="7"/>
    </row>
    <row r="44" spans="1:15" ht="15.75" customHeight="1">
      <c r="A44" s="7"/>
      <c r="B44" s="7"/>
      <c r="C44" s="7"/>
      <c r="D44" s="7"/>
      <c r="E44" s="40"/>
      <c r="F44" s="7"/>
      <c r="G44" s="40"/>
      <c r="H44" s="7"/>
      <c r="I44" s="7"/>
      <c r="J44" s="7"/>
      <c r="K44" s="7"/>
      <c r="L44" s="7"/>
      <c r="M44" s="7"/>
      <c r="N44" s="7"/>
      <c r="O44" s="7"/>
    </row>
    <row r="45" spans="1:15" ht="15.75" customHeight="1">
      <c r="A45" s="7"/>
      <c r="B45" s="7"/>
      <c r="C45" s="7"/>
      <c r="D45" s="7"/>
      <c r="E45" s="40"/>
      <c r="F45" s="7"/>
      <c r="G45" s="40"/>
      <c r="H45" s="7"/>
      <c r="I45" s="7"/>
      <c r="J45" s="7"/>
      <c r="K45" s="7"/>
      <c r="L45" s="7"/>
      <c r="M45" s="7"/>
      <c r="N45" s="7"/>
      <c r="O45" s="7"/>
    </row>
    <row r="46" spans="1:15" ht="15.75" customHeight="1">
      <c r="A46" s="7"/>
      <c r="B46" s="7"/>
      <c r="C46" s="7"/>
      <c r="D46" s="7"/>
      <c r="E46" s="40"/>
      <c r="F46" s="7"/>
      <c r="G46" s="40"/>
      <c r="H46" s="7"/>
      <c r="I46" s="7"/>
      <c r="J46" s="7"/>
      <c r="K46" s="7"/>
      <c r="L46" s="7"/>
      <c r="M46" s="7"/>
      <c r="N46" s="7"/>
      <c r="O46" s="7"/>
    </row>
    <row r="47" spans="1:15" ht="15.75" customHeight="1">
      <c r="A47" s="7"/>
      <c r="B47" s="7"/>
      <c r="C47" s="7"/>
      <c r="D47" s="7"/>
      <c r="E47" s="40"/>
      <c r="F47" s="7"/>
      <c r="G47" s="40"/>
      <c r="H47" s="7"/>
      <c r="I47" s="7"/>
      <c r="J47" s="7"/>
      <c r="K47" s="7"/>
      <c r="L47" s="7"/>
      <c r="M47" s="7"/>
      <c r="N47" s="7"/>
      <c r="O47" s="7"/>
    </row>
    <row r="48" spans="1:15" ht="15.75" customHeight="1">
      <c r="A48" s="7"/>
      <c r="B48" s="7"/>
      <c r="C48" s="7"/>
      <c r="D48" s="7"/>
      <c r="E48" s="40"/>
      <c r="F48" s="7"/>
      <c r="G48" s="40"/>
      <c r="H48" s="7"/>
      <c r="I48" s="7"/>
      <c r="J48" s="7"/>
      <c r="K48" s="7"/>
      <c r="L48" s="7"/>
      <c r="M48" s="7"/>
      <c r="N48" s="7"/>
      <c r="O48" s="7"/>
    </row>
    <row r="49" spans="1:15" ht="15.75" customHeight="1">
      <c r="A49" s="7"/>
      <c r="B49" s="7"/>
      <c r="C49" s="7"/>
      <c r="D49" s="7"/>
      <c r="E49" s="40"/>
      <c r="F49" s="7"/>
      <c r="G49" s="40"/>
      <c r="H49" s="7"/>
      <c r="I49" s="7"/>
      <c r="J49" s="7"/>
      <c r="K49" s="7"/>
      <c r="L49" s="7"/>
      <c r="M49" s="7"/>
      <c r="N49" s="7"/>
      <c r="O49" s="7"/>
    </row>
    <row r="50" spans="1:15" ht="15.75" customHeight="1">
      <c r="A50" s="7"/>
      <c r="B50" s="7"/>
      <c r="C50" s="7"/>
      <c r="D50" s="7"/>
      <c r="E50" s="40"/>
      <c r="F50" s="7"/>
      <c r="G50" s="40"/>
      <c r="H50" s="7"/>
      <c r="I50" s="7"/>
      <c r="J50" s="7"/>
      <c r="K50" s="7"/>
      <c r="L50" s="7"/>
      <c r="M50" s="7"/>
      <c r="N50" s="7"/>
      <c r="O50" s="7"/>
    </row>
    <row r="51" spans="1:15" ht="15.75" customHeight="1">
      <c r="A51" s="7"/>
      <c r="B51" s="7"/>
      <c r="C51" s="7"/>
      <c r="D51" s="7"/>
      <c r="E51" s="40"/>
      <c r="F51" s="7"/>
      <c r="G51" s="40"/>
      <c r="H51" s="7"/>
      <c r="I51" s="7"/>
      <c r="J51" s="7"/>
      <c r="K51" s="7"/>
      <c r="L51" s="7"/>
      <c r="M51" s="7"/>
      <c r="N51" s="7"/>
      <c r="O51" s="7"/>
    </row>
    <row r="52" spans="1:15" ht="15.75" customHeight="1">
      <c r="A52" s="7"/>
      <c r="B52" s="7"/>
      <c r="C52" s="7"/>
      <c r="D52" s="7"/>
      <c r="E52" s="40"/>
      <c r="F52" s="7"/>
      <c r="G52" s="40"/>
      <c r="H52" s="7"/>
      <c r="I52" s="7"/>
      <c r="J52" s="7"/>
      <c r="K52" s="7"/>
      <c r="L52" s="7"/>
      <c r="M52" s="7"/>
      <c r="N52" s="7"/>
      <c r="O52" s="7"/>
    </row>
    <row r="53" spans="1:15" ht="15.75" customHeight="1">
      <c r="A53" s="7"/>
      <c r="B53" s="7"/>
      <c r="C53" s="7"/>
      <c r="D53" s="7"/>
      <c r="E53" s="40"/>
      <c r="F53" s="7"/>
      <c r="G53" s="40"/>
      <c r="H53" s="7"/>
      <c r="I53" s="7"/>
      <c r="J53" s="7"/>
      <c r="K53" s="7"/>
      <c r="L53" s="7"/>
      <c r="M53" s="7"/>
      <c r="N53" s="7"/>
      <c r="O53" s="7"/>
    </row>
    <row r="54" spans="1:15" ht="15.75" customHeight="1">
      <c r="A54" s="7"/>
      <c r="B54" s="7"/>
      <c r="C54" s="7"/>
      <c r="D54" s="7"/>
      <c r="E54" s="40"/>
      <c r="F54" s="7"/>
      <c r="G54" s="40"/>
      <c r="H54" s="7"/>
      <c r="I54" s="7"/>
      <c r="J54" s="7"/>
      <c r="K54" s="7"/>
      <c r="L54" s="7"/>
      <c r="M54" s="7"/>
      <c r="N54" s="7"/>
      <c r="O54" s="7"/>
    </row>
    <row r="55" spans="1:15" ht="15.75" customHeight="1">
      <c r="A55" s="7"/>
      <c r="B55" s="7"/>
      <c r="C55" s="7"/>
      <c r="D55" s="7"/>
      <c r="E55" s="40"/>
      <c r="F55" s="7"/>
      <c r="G55" s="40"/>
      <c r="H55" s="7"/>
      <c r="I55" s="7"/>
      <c r="J55" s="7"/>
      <c r="K55" s="7"/>
      <c r="L55" s="7"/>
      <c r="M55" s="7"/>
      <c r="N55" s="7"/>
      <c r="O55" s="7"/>
    </row>
    <row r="56" spans="1:15" ht="15.75" customHeight="1">
      <c r="A56" s="7"/>
      <c r="B56" s="7"/>
      <c r="C56" s="7"/>
      <c r="D56" s="7"/>
      <c r="E56" s="40"/>
      <c r="F56" s="7"/>
      <c r="G56" s="40"/>
      <c r="H56" s="7"/>
      <c r="I56" s="7"/>
      <c r="J56" s="7"/>
      <c r="K56" s="7"/>
      <c r="L56" s="7"/>
      <c r="M56" s="7"/>
      <c r="N56" s="7"/>
      <c r="O56" s="7"/>
    </row>
    <row r="57" spans="1:15" ht="15.75" customHeight="1">
      <c r="A57" s="7"/>
      <c r="B57" s="7"/>
      <c r="C57" s="7"/>
      <c r="D57" s="7"/>
      <c r="E57" s="40"/>
      <c r="F57" s="7"/>
      <c r="G57" s="40"/>
      <c r="H57" s="7"/>
      <c r="I57" s="7"/>
      <c r="J57" s="7"/>
      <c r="K57" s="7"/>
      <c r="L57" s="7"/>
      <c r="M57" s="7"/>
      <c r="N57" s="7"/>
      <c r="O57" s="7"/>
    </row>
    <row r="58" spans="1:15" ht="15.75" customHeight="1">
      <c r="A58" s="7"/>
      <c r="B58" s="7"/>
      <c r="C58" s="7"/>
      <c r="D58" s="7"/>
      <c r="E58" s="40"/>
      <c r="F58" s="7"/>
      <c r="G58" s="40"/>
      <c r="H58" s="7"/>
      <c r="I58" s="7"/>
      <c r="J58" s="7"/>
      <c r="K58" s="7"/>
      <c r="L58" s="7"/>
      <c r="M58" s="7"/>
      <c r="N58" s="7"/>
      <c r="O58" s="7"/>
    </row>
    <row r="59" spans="1:15" ht="15.75" customHeight="1">
      <c r="A59" s="7"/>
      <c r="B59" s="7"/>
      <c r="C59" s="7"/>
      <c r="D59" s="7"/>
      <c r="E59" s="40"/>
      <c r="F59" s="7"/>
      <c r="G59" s="40"/>
      <c r="H59" s="7"/>
      <c r="I59" s="7"/>
      <c r="J59" s="7"/>
      <c r="K59" s="7"/>
      <c r="L59" s="7"/>
      <c r="M59" s="7"/>
      <c r="N59" s="7"/>
      <c r="O59" s="7"/>
    </row>
    <row r="60" spans="1:15" ht="15.75" customHeight="1">
      <c r="A60" s="7"/>
      <c r="B60" s="7"/>
      <c r="C60" s="7"/>
      <c r="D60" s="7"/>
      <c r="E60" s="40"/>
      <c r="F60" s="7"/>
      <c r="G60" s="40"/>
      <c r="H60" s="7"/>
      <c r="I60" s="7"/>
      <c r="J60" s="7"/>
      <c r="K60" s="7"/>
      <c r="L60" s="7"/>
      <c r="M60" s="7"/>
      <c r="N60" s="7"/>
      <c r="O60" s="7"/>
    </row>
    <row r="61" spans="1:15" ht="15.75" customHeight="1">
      <c r="A61" s="7"/>
      <c r="B61" s="7"/>
      <c r="C61" s="7"/>
      <c r="D61" s="7"/>
      <c r="E61" s="40"/>
      <c r="F61" s="7"/>
      <c r="G61" s="40"/>
      <c r="H61" s="7"/>
      <c r="I61" s="7"/>
      <c r="J61" s="7"/>
      <c r="K61" s="7"/>
      <c r="L61" s="7"/>
      <c r="M61" s="7"/>
      <c r="N61" s="7"/>
      <c r="O61" s="7"/>
    </row>
    <row r="62" spans="1:15" ht="15.75" customHeight="1">
      <c r="A62" s="7"/>
      <c r="B62" s="7"/>
      <c r="C62" s="7"/>
      <c r="D62" s="7"/>
      <c r="E62" s="40"/>
      <c r="F62" s="7"/>
      <c r="G62" s="40"/>
      <c r="H62" s="7"/>
      <c r="I62" s="7"/>
      <c r="J62" s="7"/>
      <c r="K62" s="7"/>
      <c r="L62" s="7"/>
      <c r="M62" s="7"/>
      <c r="N62" s="7"/>
      <c r="O62" s="7"/>
    </row>
    <row r="63" spans="1:15" ht="15.75" customHeight="1">
      <c r="A63" s="7"/>
      <c r="B63" s="7"/>
      <c r="C63" s="7"/>
      <c r="D63" s="7"/>
      <c r="E63" s="40"/>
      <c r="F63" s="7"/>
      <c r="G63" s="40"/>
      <c r="H63" s="7"/>
      <c r="I63" s="7"/>
      <c r="J63" s="7"/>
      <c r="K63" s="7"/>
      <c r="L63" s="7"/>
      <c r="M63" s="7"/>
      <c r="N63" s="7"/>
      <c r="O63" s="7"/>
    </row>
    <row r="64" spans="1:15" ht="15.75" customHeight="1">
      <c r="A64" s="7"/>
      <c r="B64" s="7"/>
      <c r="C64" s="7"/>
      <c r="D64" s="7"/>
      <c r="E64" s="40"/>
      <c r="F64" s="7"/>
      <c r="G64" s="40"/>
      <c r="H64" s="7"/>
      <c r="I64" s="7"/>
      <c r="J64" s="7"/>
      <c r="K64" s="7"/>
      <c r="L64" s="7"/>
      <c r="M64" s="7"/>
      <c r="N64" s="7"/>
      <c r="O64" s="7"/>
    </row>
    <row r="65" spans="1:15" ht="15.75" customHeight="1">
      <c r="A65" s="7"/>
      <c r="B65" s="7"/>
      <c r="C65" s="7"/>
      <c r="D65" s="7"/>
      <c r="E65" s="40"/>
      <c r="F65" s="7"/>
      <c r="G65" s="40"/>
      <c r="H65" s="7"/>
      <c r="I65" s="7"/>
      <c r="J65" s="7"/>
      <c r="K65" s="7"/>
      <c r="L65" s="7"/>
      <c r="M65" s="7"/>
      <c r="N65" s="7"/>
      <c r="O65" s="7"/>
    </row>
    <row r="66" spans="1:15" ht="15.75" customHeight="1">
      <c r="A66" s="7"/>
      <c r="B66" s="7"/>
      <c r="C66" s="7"/>
      <c r="D66" s="7"/>
      <c r="E66" s="40"/>
      <c r="F66" s="7"/>
      <c r="G66" s="40"/>
      <c r="H66" s="7"/>
      <c r="I66" s="7"/>
      <c r="J66" s="7"/>
      <c r="K66" s="7"/>
      <c r="L66" s="7"/>
      <c r="M66" s="7"/>
      <c r="N66" s="7"/>
      <c r="O66" s="7"/>
    </row>
    <row r="67" spans="1:15" ht="15.75" customHeight="1">
      <c r="A67" s="7"/>
      <c r="B67" s="7"/>
      <c r="C67" s="7"/>
      <c r="D67" s="7"/>
      <c r="E67" s="40"/>
      <c r="F67" s="7"/>
      <c r="G67" s="40"/>
      <c r="H67" s="7"/>
      <c r="I67" s="7"/>
      <c r="J67" s="7"/>
      <c r="K67" s="7"/>
      <c r="L67" s="7"/>
      <c r="M67" s="7"/>
      <c r="N67" s="7"/>
      <c r="O67" s="7"/>
    </row>
    <row r="68" spans="1:15" ht="15.75" customHeight="1">
      <c r="A68" s="7"/>
      <c r="B68" s="7"/>
      <c r="C68" s="7"/>
      <c r="D68" s="7"/>
      <c r="E68" s="40"/>
      <c r="F68" s="7"/>
      <c r="G68" s="40"/>
      <c r="H68" s="7"/>
      <c r="I68" s="7"/>
      <c r="J68" s="7"/>
      <c r="K68" s="7"/>
      <c r="L68" s="7"/>
      <c r="M68" s="7"/>
      <c r="N68" s="7"/>
      <c r="O68" s="7"/>
    </row>
    <row r="69" spans="1:15" ht="15.75" customHeight="1">
      <c r="A69" s="7"/>
      <c r="B69" s="7"/>
      <c r="C69" s="7"/>
      <c r="D69" s="7"/>
      <c r="E69" s="40"/>
      <c r="F69" s="7"/>
      <c r="G69" s="40"/>
      <c r="H69" s="7"/>
      <c r="I69" s="7"/>
      <c r="J69" s="7"/>
      <c r="K69" s="7"/>
      <c r="L69" s="7"/>
      <c r="M69" s="7"/>
      <c r="N69" s="7"/>
      <c r="O69" s="7"/>
    </row>
    <row r="70" spans="1:15" ht="15.75" customHeight="1">
      <c r="A70" s="7"/>
      <c r="B70" s="7"/>
      <c r="C70" s="7"/>
      <c r="D70" s="7"/>
      <c r="E70" s="40"/>
      <c r="F70" s="7"/>
      <c r="G70" s="40"/>
      <c r="H70" s="7"/>
      <c r="I70" s="7"/>
      <c r="J70" s="7"/>
      <c r="K70" s="7"/>
      <c r="L70" s="7"/>
      <c r="M70" s="7"/>
      <c r="N70" s="7"/>
      <c r="O70" s="7"/>
    </row>
    <row r="71" spans="1:15" ht="15.75" customHeight="1">
      <c r="A71" s="7"/>
      <c r="B71" s="7"/>
      <c r="C71" s="7"/>
      <c r="D71" s="7"/>
      <c r="E71" s="40"/>
      <c r="F71" s="7"/>
      <c r="G71" s="40"/>
      <c r="H71" s="7"/>
      <c r="I71" s="7"/>
      <c r="J71" s="7"/>
      <c r="K71" s="7"/>
      <c r="L71" s="7"/>
      <c r="M71" s="7"/>
      <c r="N71" s="7"/>
      <c r="O71" s="7"/>
    </row>
    <row r="72" spans="1:15" ht="15.75" customHeight="1">
      <c r="A72" s="7"/>
      <c r="B72" s="7"/>
      <c r="C72" s="7"/>
      <c r="D72" s="7"/>
      <c r="E72" s="40"/>
      <c r="F72" s="7"/>
      <c r="G72" s="40"/>
      <c r="H72" s="7"/>
      <c r="I72" s="7"/>
      <c r="J72" s="7"/>
      <c r="K72" s="7"/>
      <c r="L72" s="7"/>
      <c r="M72" s="7"/>
      <c r="N72" s="7"/>
      <c r="O72" s="7"/>
    </row>
    <row r="73" spans="1:15" ht="15.75" customHeight="1">
      <c r="A73" s="7"/>
      <c r="B73" s="7"/>
      <c r="C73" s="7"/>
      <c r="D73" s="7"/>
      <c r="E73" s="40"/>
      <c r="F73" s="7"/>
      <c r="G73" s="40"/>
      <c r="H73" s="7"/>
      <c r="I73" s="7"/>
      <c r="J73" s="7"/>
      <c r="K73" s="7"/>
      <c r="L73" s="7"/>
      <c r="M73" s="7"/>
      <c r="N73" s="7"/>
      <c r="O73" s="7"/>
    </row>
    <row r="74" spans="1:15" ht="15.75" customHeight="1">
      <c r="A74" s="7"/>
      <c r="B74" s="7"/>
      <c r="C74" s="7"/>
      <c r="D74" s="7"/>
      <c r="E74" s="40"/>
      <c r="F74" s="7"/>
      <c r="G74" s="40"/>
      <c r="H74" s="7"/>
      <c r="I74" s="7"/>
      <c r="J74" s="7"/>
      <c r="K74" s="7"/>
      <c r="L74" s="7"/>
      <c r="M74" s="7"/>
      <c r="N74" s="7"/>
      <c r="O74" s="7"/>
    </row>
    <row r="75" spans="1:15" ht="15.75" customHeight="1">
      <c r="A75" s="7"/>
      <c r="B75" s="7"/>
      <c r="C75" s="7"/>
      <c r="D75" s="7"/>
      <c r="E75" s="40"/>
      <c r="F75" s="7"/>
      <c r="G75" s="40"/>
      <c r="H75" s="7"/>
      <c r="I75" s="7"/>
      <c r="J75" s="7"/>
      <c r="K75" s="7"/>
      <c r="L75" s="7"/>
      <c r="M75" s="7"/>
      <c r="N75" s="7"/>
      <c r="O75" s="7"/>
    </row>
    <row r="76" spans="1:15" ht="15.75" customHeight="1">
      <c r="A76" s="7"/>
      <c r="B76" s="7"/>
      <c r="C76" s="7"/>
      <c r="D76" s="7"/>
      <c r="E76" s="40"/>
      <c r="F76" s="7"/>
      <c r="G76" s="40"/>
      <c r="H76" s="7"/>
      <c r="I76" s="7"/>
      <c r="J76" s="7"/>
      <c r="K76" s="7"/>
      <c r="L76" s="7"/>
      <c r="M76" s="7"/>
      <c r="N76" s="7"/>
      <c r="O76" s="7"/>
    </row>
    <row r="77" spans="1:15" ht="15.75" customHeight="1">
      <c r="A77" s="7"/>
      <c r="B77" s="7"/>
      <c r="C77" s="7"/>
      <c r="D77" s="7"/>
      <c r="E77" s="40"/>
      <c r="F77" s="7"/>
      <c r="G77" s="40"/>
      <c r="H77" s="7"/>
      <c r="I77" s="7"/>
      <c r="J77" s="7"/>
      <c r="K77" s="7"/>
      <c r="L77" s="7"/>
      <c r="M77" s="7"/>
      <c r="N77" s="7"/>
      <c r="O77" s="7"/>
    </row>
    <row r="78" spans="1:15" ht="15.75" customHeight="1">
      <c r="A78" s="7"/>
      <c r="B78" s="7"/>
      <c r="C78" s="7"/>
      <c r="D78" s="7"/>
      <c r="E78" s="40"/>
      <c r="F78" s="7"/>
      <c r="G78" s="40"/>
      <c r="H78" s="7"/>
      <c r="I78" s="7"/>
      <c r="J78" s="7"/>
      <c r="K78" s="7"/>
      <c r="L78" s="7"/>
      <c r="M78" s="7"/>
      <c r="N78" s="7"/>
      <c r="O78" s="7"/>
    </row>
    <row r="79" spans="1:15" ht="15.75" customHeight="1">
      <c r="A79" s="7"/>
      <c r="B79" s="7"/>
      <c r="C79" s="7"/>
      <c r="D79" s="7"/>
      <c r="E79" s="40"/>
      <c r="F79" s="7"/>
      <c r="G79" s="40"/>
      <c r="H79" s="7"/>
      <c r="I79" s="7"/>
      <c r="J79" s="7"/>
      <c r="K79" s="7"/>
      <c r="L79" s="7"/>
      <c r="M79" s="7"/>
      <c r="N79" s="7"/>
      <c r="O79" s="7"/>
    </row>
    <row r="80" spans="1:15" ht="15.75" customHeight="1">
      <c r="A80" s="7"/>
      <c r="B80" s="7"/>
      <c r="C80" s="7"/>
      <c r="D80" s="7"/>
      <c r="E80" s="40"/>
      <c r="F80" s="7"/>
      <c r="G80" s="40"/>
      <c r="H80" s="7"/>
      <c r="I80" s="7"/>
      <c r="J80" s="7"/>
      <c r="K80" s="7"/>
      <c r="L80" s="7"/>
      <c r="M80" s="7"/>
      <c r="N80" s="7"/>
      <c r="O80" s="7"/>
    </row>
    <row r="81" spans="1:15" ht="15.75" customHeight="1">
      <c r="A81" s="7"/>
      <c r="B81" s="7"/>
      <c r="C81" s="7"/>
      <c r="D81" s="7"/>
      <c r="E81" s="40"/>
      <c r="F81" s="7"/>
      <c r="G81" s="40"/>
      <c r="H81" s="7"/>
      <c r="I81" s="7"/>
      <c r="J81" s="7"/>
      <c r="K81" s="7"/>
      <c r="L81" s="7"/>
      <c r="M81" s="7"/>
      <c r="N81" s="7"/>
      <c r="O81" s="7"/>
    </row>
    <row r="82" spans="1:15" ht="15.75" customHeight="1">
      <c r="A82" s="7"/>
      <c r="B82" s="7"/>
      <c r="C82" s="7"/>
      <c r="D82" s="7"/>
      <c r="E82" s="40"/>
      <c r="F82" s="7"/>
      <c r="G82" s="40"/>
      <c r="H82" s="7"/>
      <c r="I82" s="7"/>
      <c r="J82" s="7"/>
      <c r="K82" s="7"/>
      <c r="L82" s="7"/>
      <c r="M82" s="7"/>
      <c r="N82" s="7"/>
      <c r="O82" s="7"/>
    </row>
    <row r="83" spans="1:15" ht="15.75" customHeight="1">
      <c r="A83" s="7"/>
      <c r="B83" s="7"/>
      <c r="C83" s="7"/>
      <c r="D83" s="7"/>
      <c r="E83" s="40"/>
      <c r="F83" s="7"/>
      <c r="G83" s="40"/>
      <c r="H83" s="7"/>
      <c r="I83" s="7"/>
      <c r="J83" s="7"/>
      <c r="K83" s="7"/>
      <c r="L83" s="7"/>
      <c r="M83" s="7"/>
      <c r="N83" s="7"/>
      <c r="O83" s="7"/>
    </row>
    <row r="84" spans="1:15" ht="15.75" customHeight="1">
      <c r="A84" s="7"/>
      <c r="B84" s="7"/>
      <c r="C84" s="7"/>
      <c r="D84" s="7"/>
      <c r="E84" s="40"/>
      <c r="F84" s="7"/>
      <c r="G84" s="40"/>
      <c r="H84" s="7"/>
      <c r="I84" s="7"/>
      <c r="J84" s="7"/>
      <c r="K84" s="7"/>
      <c r="L84" s="7"/>
      <c r="M84" s="7"/>
      <c r="N84" s="7"/>
      <c r="O84" s="7"/>
    </row>
    <row r="85" spans="1:15" ht="15.75" customHeight="1">
      <c r="A85" s="7"/>
      <c r="B85" s="7"/>
      <c r="C85" s="7"/>
      <c r="D85" s="7"/>
      <c r="E85" s="40"/>
      <c r="F85" s="7"/>
      <c r="G85" s="40"/>
      <c r="H85" s="7"/>
      <c r="I85" s="7"/>
      <c r="J85" s="7"/>
      <c r="K85" s="7"/>
      <c r="L85" s="7"/>
      <c r="M85" s="7"/>
      <c r="N85" s="7"/>
      <c r="O85" s="7"/>
    </row>
    <row r="86" spans="1:15" ht="15.75" customHeight="1">
      <c r="A86" s="7"/>
      <c r="B86" s="7"/>
      <c r="C86" s="7"/>
      <c r="D86" s="7"/>
      <c r="E86" s="40"/>
      <c r="F86" s="7"/>
      <c r="G86" s="40"/>
      <c r="H86" s="7"/>
      <c r="I86" s="7"/>
      <c r="J86" s="7"/>
      <c r="K86" s="7"/>
      <c r="L86" s="7"/>
      <c r="M86" s="7"/>
      <c r="N86" s="7"/>
      <c r="O86" s="7"/>
    </row>
    <row r="87" spans="1:15" ht="15.75" customHeight="1">
      <c r="A87" s="7"/>
      <c r="B87" s="7"/>
      <c r="C87" s="7"/>
      <c r="D87" s="7"/>
      <c r="E87" s="40"/>
      <c r="F87" s="7"/>
      <c r="G87" s="40"/>
      <c r="H87" s="7"/>
      <c r="I87" s="7"/>
      <c r="J87" s="7"/>
      <c r="K87" s="7"/>
      <c r="L87" s="7"/>
      <c r="M87" s="7"/>
      <c r="N87" s="7"/>
      <c r="O87" s="7"/>
    </row>
    <row r="88" spans="1:15" ht="15.75" customHeight="1">
      <c r="A88" s="7"/>
      <c r="B88" s="7"/>
      <c r="C88" s="7"/>
      <c r="D88" s="7"/>
      <c r="E88" s="40"/>
      <c r="F88" s="7"/>
      <c r="G88" s="40"/>
      <c r="H88" s="7"/>
      <c r="I88" s="7"/>
      <c r="J88" s="7"/>
      <c r="K88" s="7"/>
      <c r="L88" s="7"/>
      <c r="M88" s="7"/>
      <c r="N88" s="7"/>
      <c r="O88" s="7"/>
    </row>
    <row r="89" spans="1:15" ht="15.75" customHeight="1">
      <c r="A89" s="7"/>
      <c r="B89" s="7"/>
      <c r="C89" s="7"/>
      <c r="D89" s="7"/>
      <c r="E89" s="40"/>
      <c r="F89" s="7"/>
      <c r="G89" s="40"/>
      <c r="H89" s="7"/>
      <c r="I89" s="7"/>
      <c r="J89" s="7"/>
      <c r="K89" s="7"/>
      <c r="L89" s="7"/>
      <c r="M89" s="7"/>
      <c r="N89" s="7"/>
      <c r="O89" s="7"/>
    </row>
    <row r="90" spans="1:15" ht="15.75" customHeight="1">
      <c r="A90" s="7"/>
      <c r="B90" s="7"/>
      <c r="C90" s="7"/>
      <c r="D90" s="7"/>
      <c r="E90" s="40"/>
      <c r="F90" s="7"/>
      <c r="G90" s="40"/>
      <c r="H90" s="7"/>
      <c r="I90" s="7"/>
      <c r="J90" s="7"/>
      <c r="K90" s="7"/>
      <c r="L90" s="7"/>
      <c r="M90" s="7"/>
      <c r="N90" s="7"/>
      <c r="O90" s="7"/>
    </row>
    <row r="91" spans="1:15" ht="15.75" customHeight="1">
      <c r="A91" s="7"/>
      <c r="B91" s="7"/>
      <c r="C91" s="7"/>
      <c r="D91" s="7"/>
      <c r="E91" s="40"/>
      <c r="F91" s="7"/>
      <c r="G91" s="40"/>
      <c r="H91" s="7"/>
      <c r="I91" s="7"/>
      <c r="J91" s="7"/>
      <c r="K91" s="7"/>
      <c r="L91" s="7"/>
      <c r="M91" s="7"/>
      <c r="N91" s="7"/>
      <c r="O91" s="7"/>
    </row>
    <row r="92" spans="1:15" ht="15.75" customHeight="1">
      <c r="A92" s="7"/>
      <c r="B92" s="7"/>
      <c r="C92" s="7"/>
      <c r="D92" s="7"/>
      <c r="E92" s="40"/>
      <c r="F92" s="7"/>
      <c r="G92" s="40"/>
      <c r="H92" s="7"/>
      <c r="I92" s="7"/>
      <c r="J92" s="7"/>
      <c r="K92" s="7"/>
      <c r="L92" s="7"/>
      <c r="M92" s="7"/>
      <c r="N92" s="7"/>
      <c r="O92" s="7"/>
    </row>
    <row r="93" spans="1:15" ht="15.75" customHeight="1">
      <c r="A93" s="7"/>
      <c r="B93" s="7"/>
      <c r="C93" s="7"/>
      <c r="D93" s="7"/>
      <c r="E93" s="40"/>
      <c r="F93" s="7"/>
      <c r="G93" s="40"/>
      <c r="H93" s="7"/>
      <c r="I93" s="7"/>
      <c r="J93" s="7"/>
      <c r="K93" s="7"/>
      <c r="L93" s="7"/>
      <c r="M93" s="7"/>
      <c r="N93" s="7"/>
      <c r="O93" s="7"/>
    </row>
    <row r="94" spans="1:15" ht="15.75" customHeight="1">
      <c r="A94" s="7"/>
      <c r="B94" s="7"/>
      <c r="C94" s="7"/>
      <c r="D94" s="7"/>
      <c r="E94" s="40"/>
      <c r="F94" s="7"/>
      <c r="G94" s="40"/>
      <c r="H94" s="7"/>
      <c r="I94" s="7"/>
      <c r="J94" s="7"/>
      <c r="K94" s="7"/>
      <c r="L94" s="7"/>
      <c r="M94" s="7"/>
      <c r="N94" s="7"/>
      <c r="O94" s="7"/>
    </row>
    <row r="95" spans="1:15" ht="15.75" customHeight="1">
      <c r="A95" s="7"/>
      <c r="B95" s="7"/>
      <c r="C95" s="7"/>
      <c r="D95" s="7"/>
      <c r="E95" s="40"/>
      <c r="F95" s="7"/>
      <c r="G95" s="40"/>
      <c r="H95" s="7"/>
      <c r="I95" s="7"/>
      <c r="J95" s="7"/>
      <c r="K95" s="7"/>
      <c r="L95" s="7"/>
      <c r="M95" s="7"/>
      <c r="N95" s="7"/>
      <c r="O95" s="7"/>
    </row>
    <row r="96" spans="1:15" ht="15.75" customHeight="1">
      <c r="A96" s="7"/>
      <c r="B96" s="7"/>
      <c r="C96" s="7"/>
      <c r="D96" s="7"/>
      <c r="E96" s="40"/>
      <c r="F96" s="7"/>
      <c r="G96" s="40"/>
      <c r="H96" s="7"/>
      <c r="I96" s="7"/>
      <c r="J96" s="7"/>
      <c r="K96" s="7"/>
      <c r="L96" s="7"/>
      <c r="M96" s="7"/>
      <c r="N96" s="7"/>
      <c r="O96" s="7"/>
    </row>
    <row r="97" spans="1:15" ht="15.75" customHeight="1">
      <c r="A97" s="7"/>
      <c r="B97" s="7"/>
      <c r="C97" s="7"/>
      <c r="D97" s="7"/>
      <c r="E97" s="40"/>
      <c r="F97" s="7"/>
      <c r="G97" s="40"/>
      <c r="H97" s="7"/>
      <c r="I97" s="7"/>
      <c r="J97" s="7"/>
      <c r="K97" s="7"/>
      <c r="L97" s="7"/>
      <c r="M97" s="7"/>
      <c r="N97" s="7"/>
      <c r="O97" s="7"/>
    </row>
    <row r="98" spans="1:15" ht="15.75" customHeight="1">
      <c r="A98" s="7"/>
      <c r="B98" s="7"/>
      <c r="C98" s="7"/>
      <c r="D98" s="7"/>
      <c r="E98" s="40"/>
      <c r="F98" s="7"/>
      <c r="G98" s="40"/>
      <c r="H98" s="7"/>
      <c r="I98" s="7"/>
      <c r="J98" s="7"/>
      <c r="K98" s="7"/>
      <c r="L98" s="7"/>
      <c r="M98" s="7"/>
      <c r="N98" s="7"/>
      <c r="O98" s="7"/>
    </row>
    <row r="99" spans="1:15" ht="15.75" customHeight="1">
      <c r="A99" s="7"/>
      <c r="B99" s="7"/>
      <c r="C99" s="7"/>
      <c r="D99" s="7"/>
      <c r="E99" s="40"/>
      <c r="F99" s="7"/>
      <c r="G99" s="40"/>
      <c r="H99" s="7"/>
      <c r="I99" s="7"/>
      <c r="J99" s="7"/>
      <c r="K99" s="7"/>
      <c r="L99" s="7"/>
      <c r="M99" s="7"/>
      <c r="N99" s="7"/>
      <c r="O99" s="7"/>
    </row>
    <row r="100" spans="1:15" ht="15.75" customHeight="1">
      <c r="A100" s="7"/>
      <c r="B100" s="7"/>
      <c r="C100" s="7"/>
      <c r="D100" s="7"/>
      <c r="E100" s="40"/>
      <c r="F100" s="7"/>
      <c r="G100" s="40"/>
      <c r="H100" s="7"/>
      <c r="I100" s="7"/>
      <c r="J100" s="7"/>
      <c r="K100" s="7"/>
      <c r="L100" s="7"/>
      <c r="M100" s="7"/>
      <c r="N100" s="7"/>
      <c r="O100" s="7"/>
    </row>
  </sheetData>
  <mergeCells count="6">
    <mergeCell ref="A1:K1"/>
    <mergeCell ref="A2:K2"/>
    <mergeCell ref="A3:K3"/>
    <mergeCell ref="J4:K5"/>
    <mergeCell ref="B5:C5"/>
    <mergeCell ref="E5:H5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01"/>
  <sheetViews>
    <sheetView topLeftCell="A13" zoomScale="90" zoomScaleNormal="90" workbookViewId="0">
      <selection activeCell="L35" sqref="L35"/>
    </sheetView>
  </sheetViews>
  <sheetFormatPr defaultColWidth="14.42578125" defaultRowHeight="15" customHeight="1"/>
  <cols>
    <col min="1" max="1" width="4.7109375" customWidth="1"/>
    <col min="2" max="2" width="24.85546875" customWidth="1"/>
    <col min="3" max="3" width="1.7109375" customWidth="1"/>
    <col min="4" max="4" width="14.7109375" customWidth="1"/>
    <col min="5" max="5" width="1.28515625" customWidth="1"/>
    <col min="6" max="6" width="14.7109375" customWidth="1"/>
    <col min="7" max="7" width="1.7109375" customWidth="1"/>
    <col min="8" max="8" width="14.7109375" customWidth="1"/>
    <col min="9" max="9" width="1.7109375" customWidth="1"/>
    <col min="10" max="10" width="14.7109375" customWidth="1"/>
    <col min="11" max="11" width="9.140625" customWidth="1"/>
  </cols>
  <sheetData>
    <row r="1" spans="1:11" ht="13.5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13.5" customHeight="1">
      <c r="A2" s="7"/>
      <c r="B2" s="103" t="s">
        <v>0</v>
      </c>
      <c r="C2" s="92"/>
      <c r="D2" s="92"/>
      <c r="E2" s="92"/>
      <c r="F2" s="92"/>
      <c r="G2" s="40"/>
      <c r="H2" s="7"/>
      <c r="I2" s="7"/>
      <c r="J2" s="7"/>
      <c r="K2" s="7"/>
    </row>
    <row r="3" spans="1:11" ht="13.5" customHeight="1">
      <c r="A3" s="7"/>
      <c r="B3" s="103" t="s">
        <v>42</v>
      </c>
      <c r="C3" s="92"/>
      <c r="D3" s="92"/>
      <c r="E3" s="92"/>
      <c r="F3" s="92"/>
      <c r="G3" s="40"/>
      <c r="H3" s="7"/>
      <c r="I3" s="7"/>
      <c r="J3" s="7"/>
      <c r="K3" s="7"/>
    </row>
    <row r="4" spans="1:11" ht="13.5" customHeight="1">
      <c r="A4" s="7"/>
      <c r="B4" s="103" t="s">
        <v>43</v>
      </c>
      <c r="C4" s="92"/>
      <c r="D4" s="92"/>
      <c r="E4" s="92"/>
      <c r="F4" s="92"/>
      <c r="G4" s="40"/>
      <c r="H4" s="7"/>
      <c r="I4" s="7"/>
      <c r="J4" s="7"/>
      <c r="K4" s="7"/>
    </row>
    <row r="5" spans="1:11" ht="13.5" customHeight="1">
      <c r="A5" s="7"/>
      <c r="B5" s="121" t="s">
        <v>82</v>
      </c>
      <c r="C5" s="7"/>
      <c r="D5" s="7"/>
      <c r="E5" s="7"/>
      <c r="F5" s="35">
        <v>870000</v>
      </c>
      <c r="G5" s="7"/>
      <c r="H5" s="7"/>
      <c r="I5" s="7"/>
      <c r="J5" s="7"/>
      <c r="K5" s="7"/>
    </row>
    <row r="6" spans="1:11" ht="13.5" customHeight="1">
      <c r="A6" s="7"/>
      <c r="B6" s="122" t="s">
        <v>83</v>
      </c>
      <c r="C6" s="7"/>
      <c r="D6" s="75"/>
      <c r="E6" s="7"/>
      <c r="F6" s="76">
        <f>F5</f>
        <v>870000</v>
      </c>
      <c r="G6" s="77"/>
      <c r="H6" s="7"/>
      <c r="I6" s="7"/>
      <c r="J6" s="7"/>
      <c r="K6" s="7"/>
    </row>
    <row r="7" spans="1:11" ht="13.5" customHeight="1">
      <c r="A7" s="7"/>
      <c r="B7" s="123" t="s">
        <v>84</v>
      </c>
      <c r="C7" s="7"/>
      <c r="D7" s="78"/>
      <c r="E7" s="7"/>
      <c r="F7" s="79"/>
      <c r="G7" s="35"/>
      <c r="H7" s="7"/>
      <c r="I7" s="7"/>
      <c r="J7" s="7"/>
      <c r="K7" s="7"/>
    </row>
    <row r="8" spans="1:11" ht="13.5" customHeight="1">
      <c r="A8" s="7"/>
      <c r="B8" s="123" t="s">
        <v>85</v>
      </c>
      <c r="C8" s="7"/>
      <c r="D8" s="124">
        <v>500000</v>
      </c>
      <c r="E8" s="7"/>
      <c r="F8" s="126">
        <f>-D8</f>
        <v>-500000</v>
      </c>
      <c r="G8" s="35"/>
      <c r="H8" s="7"/>
      <c r="I8" s="7"/>
      <c r="J8" s="7"/>
      <c r="K8" s="7"/>
    </row>
    <row r="9" spans="1:11" ht="13.5" customHeight="1">
      <c r="A9" s="7"/>
      <c r="B9" s="78"/>
      <c r="C9" s="7"/>
      <c r="D9" s="75"/>
      <c r="E9" s="7"/>
      <c r="F9" s="125"/>
      <c r="G9" s="35"/>
      <c r="H9" s="7"/>
      <c r="I9" s="7"/>
      <c r="J9" s="7"/>
      <c r="K9" s="7"/>
    </row>
    <row r="10" spans="1:11" ht="13.5" customHeight="1">
      <c r="A10" s="7"/>
      <c r="B10" s="78"/>
      <c r="C10" s="7"/>
      <c r="D10" s="78"/>
      <c r="E10" s="7"/>
      <c r="F10" s="79"/>
      <c r="G10" s="35"/>
      <c r="H10" s="7"/>
      <c r="I10" s="7"/>
      <c r="J10" s="7"/>
      <c r="K10" s="7"/>
    </row>
    <row r="11" spans="1:11" ht="13.5" customHeight="1">
      <c r="A11" s="7"/>
      <c r="B11" s="78"/>
      <c r="C11" s="7"/>
      <c r="D11" s="80"/>
      <c r="E11" s="7"/>
      <c r="F11" s="73"/>
      <c r="G11" s="35"/>
      <c r="H11" s="7"/>
      <c r="I11" s="7"/>
      <c r="J11" s="7"/>
      <c r="K11" s="7"/>
    </row>
    <row r="12" spans="1:11" ht="13.5" customHeight="1" thickBot="1">
      <c r="A12" s="7"/>
      <c r="B12" s="121" t="s">
        <v>86</v>
      </c>
      <c r="C12" s="7"/>
      <c r="D12" s="7"/>
      <c r="E12" s="7"/>
      <c r="F12" s="81">
        <f>F6+F8</f>
        <v>370000</v>
      </c>
      <c r="G12" s="77"/>
      <c r="H12" s="7"/>
      <c r="I12" s="7"/>
      <c r="J12" s="7"/>
      <c r="K12" s="7"/>
    </row>
    <row r="13" spans="1:11" ht="13.5" customHeight="1" thickTop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13.5" customHeight="1">
      <c r="A14" s="7"/>
      <c r="B14" s="103" t="s">
        <v>0</v>
      </c>
      <c r="C14" s="92"/>
      <c r="D14" s="92"/>
      <c r="E14" s="92"/>
      <c r="F14" s="92"/>
      <c r="G14" s="92"/>
      <c r="H14" s="92"/>
      <c r="I14" s="92"/>
      <c r="J14" s="92"/>
      <c r="K14" s="7"/>
    </row>
    <row r="15" spans="1:11" ht="13.5" customHeight="1">
      <c r="A15" s="7"/>
      <c r="B15" s="103" t="s">
        <v>44</v>
      </c>
      <c r="C15" s="92"/>
      <c r="D15" s="92"/>
      <c r="E15" s="92"/>
      <c r="F15" s="92"/>
      <c r="G15" s="92"/>
      <c r="H15" s="92"/>
      <c r="I15" s="92"/>
      <c r="J15" s="92"/>
      <c r="K15" s="7"/>
    </row>
    <row r="16" spans="1:11" ht="13.5" customHeight="1">
      <c r="A16" s="7"/>
      <c r="B16" s="103" t="s">
        <v>43</v>
      </c>
      <c r="C16" s="92"/>
      <c r="D16" s="92"/>
      <c r="E16" s="92"/>
      <c r="F16" s="92"/>
      <c r="G16" s="92"/>
      <c r="H16" s="92"/>
      <c r="I16" s="92"/>
      <c r="J16" s="92"/>
      <c r="K16" s="7"/>
    </row>
    <row r="17" spans="1:11" ht="13.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ht="13.5" customHeight="1">
      <c r="A18" s="7"/>
      <c r="B18" s="7"/>
      <c r="C18" s="7"/>
      <c r="D18" s="13" t="s">
        <v>5</v>
      </c>
      <c r="E18" s="13"/>
      <c r="F18" s="13" t="s">
        <v>6</v>
      </c>
      <c r="G18" s="13"/>
      <c r="H18" s="13" t="s">
        <v>7</v>
      </c>
      <c r="I18" s="7"/>
      <c r="J18" s="13" t="s">
        <v>8</v>
      </c>
      <c r="K18" s="7"/>
    </row>
    <row r="19" spans="1:11" ht="13.5" customHeight="1">
      <c r="A19" s="7"/>
      <c r="B19" s="7" t="s">
        <v>45</v>
      </c>
      <c r="C19" s="7"/>
      <c r="D19" s="76">
        <v>70000</v>
      </c>
      <c r="E19" s="35"/>
      <c r="F19" s="76">
        <v>60000</v>
      </c>
      <c r="G19" s="7"/>
      <c r="H19" s="76">
        <v>70000</v>
      </c>
      <c r="I19" s="7"/>
      <c r="J19" s="76">
        <f>SUM(D19:I19)</f>
        <v>200000</v>
      </c>
      <c r="K19" s="7"/>
    </row>
    <row r="20" spans="1:11" ht="13.5" customHeight="1">
      <c r="A20" s="7"/>
      <c r="B20" s="121" t="s">
        <v>94</v>
      </c>
      <c r="C20" s="7"/>
      <c r="D20" s="76">
        <v>50000</v>
      </c>
      <c r="E20" s="35"/>
      <c r="F20" s="76">
        <v>110000</v>
      </c>
      <c r="G20" s="7"/>
      <c r="H20" s="76">
        <v>90000</v>
      </c>
      <c r="I20" s="7"/>
      <c r="J20" s="76"/>
      <c r="K20" s="7"/>
    </row>
    <row r="21" spans="1:11" ht="13.5" customHeight="1">
      <c r="A21" s="7"/>
      <c r="B21" s="122" t="s">
        <v>90</v>
      </c>
      <c r="C21" s="7"/>
      <c r="D21" s="82">
        <v>100000</v>
      </c>
      <c r="E21" s="7"/>
      <c r="F21" s="76">
        <v>100000</v>
      </c>
      <c r="G21" s="7"/>
      <c r="H21" s="76">
        <v>160000</v>
      </c>
      <c r="I21" s="7"/>
      <c r="J21" s="76">
        <f t="shared" ref="J21:J23" si="0">SUM(D21:I21)</f>
        <v>360000</v>
      </c>
      <c r="K21" s="7"/>
    </row>
    <row r="22" spans="1:11" ht="13.5" customHeight="1">
      <c r="A22" s="7"/>
      <c r="B22" s="123" t="s">
        <v>91</v>
      </c>
      <c r="C22" s="7"/>
      <c r="D22" s="79">
        <v>3500</v>
      </c>
      <c r="E22" s="7"/>
      <c r="F22" s="76">
        <v>3000</v>
      </c>
      <c r="G22" s="7"/>
      <c r="H22" s="76">
        <v>3500</v>
      </c>
      <c r="I22" s="7"/>
      <c r="J22" s="76">
        <f t="shared" si="0"/>
        <v>10000</v>
      </c>
      <c r="K22" s="7"/>
    </row>
    <row r="23" spans="1:11" ht="13.5" customHeight="1">
      <c r="A23" s="7"/>
      <c r="B23" s="123" t="s">
        <v>93</v>
      </c>
      <c r="C23" s="7"/>
      <c r="D23" s="73">
        <f>-130000</f>
        <v>-130000</v>
      </c>
      <c r="E23" s="7"/>
      <c r="F23" s="73">
        <f>-140000</f>
        <v>-140000</v>
      </c>
      <c r="G23" s="7"/>
      <c r="H23" s="73">
        <f>-100000</f>
        <v>-100000</v>
      </c>
      <c r="I23" s="7"/>
      <c r="J23" s="76">
        <f t="shared" si="0"/>
        <v>-370000</v>
      </c>
      <c r="K23" s="7"/>
    </row>
    <row r="24" spans="1:11" ht="13.5" customHeight="1" thickBot="1">
      <c r="A24" s="7"/>
      <c r="B24" s="7" t="s">
        <v>46</v>
      </c>
      <c r="C24" s="7"/>
      <c r="D24" s="81">
        <f>SUM(D19:D23)</f>
        <v>93500</v>
      </c>
      <c r="E24" s="81">
        <f t="shared" ref="E24:H24" si="1">SUM(E19:E23)</f>
        <v>0</v>
      </c>
      <c r="F24" s="81">
        <f t="shared" si="1"/>
        <v>133000</v>
      </c>
      <c r="G24" s="81">
        <f t="shared" si="1"/>
        <v>0</v>
      </c>
      <c r="H24" s="81">
        <f t="shared" si="1"/>
        <v>223500</v>
      </c>
      <c r="I24" s="81">
        <f t="shared" ref="I24" si="2">SUM(I19:I23)</f>
        <v>0</v>
      </c>
      <c r="J24" s="81">
        <f t="shared" ref="J24" si="3">SUM(J19:J23)</f>
        <v>200000</v>
      </c>
      <c r="K24" s="7"/>
    </row>
    <row r="25" spans="1:11" ht="13.5" customHeight="1" thickTop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ht="13.5" customHeight="1">
      <c r="A26" s="7"/>
      <c r="B26" s="103" t="s">
        <v>0</v>
      </c>
      <c r="C26" s="92"/>
      <c r="D26" s="92"/>
      <c r="E26" s="92"/>
      <c r="F26" s="92"/>
      <c r="G26" s="92"/>
      <c r="H26" s="92"/>
      <c r="I26" s="92"/>
      <c r="J26" s="92"/>
      <c r="K26" s="7"/>
    </row>
    <row r="27" spans="1:11" ht="13.5" customHeight="1">
      <c r="A27" s="7"/>
      <c r="B27" s="103" t="s">
        <v>47</v>
      </c>
      <c r="C27" s="92"/>
      <c r="D27" s="92"/>
      <c r="E27" s="92"/>
      <c r="F27" s="92"/>
      <c r="G27" s="92"/>
      <c r="H27" s="92"/>
      <c r="I27" s="92"/>
      <c r="J27" s="92"/>
      <c r="K27" s="7"/>
    </row>
    <row r="28" spans="1:11" ht="13.5" customHeight="1">
      <c r="A28" s="7"/>
      <c r="B28" s="103" t="s">
        <v>21</v>
      </c>
      <c r="C28" s="92"/>
      <c r="D28" s="92"/>
      <c r="E28" s="92"/>
      <c r="F28" s="92"/>
      <c r="G28" s="92"/>
      <c r="H28" s="92"/>
      <c r="I28" s="92"/>
      <c r="J28" s="92"/>
      <c r="K28" s="7"/>
    </row>
    <row r="29" spans="1:11" ht="13.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 ht="13.5" customHeight="1">
      <c r="A30" s="7"/>
      <c r="B30" s="106" t="s">
        <v>48</v>
      </c>
      <c r="C30" s="92"/>
      <c r="D30" s="92"/>
      <c r="E30" s="7"/>
      <c r="F30" s="106" t="s">
        <v>49</v>
      </c>
      <c r="G30" s="92"/>
      <c r="H30" s="92"/>
      <c r="I30" s="92"/>
      <c r="J30" s="92"/>
      <c r="K30" s="7"/>
    </row>
    <row r="31" spans="1:11" ht="13.5" customHeight="1">
      <c r="A31" s="7"/>
      <c r="B31" s="127" t="s">
        <v>87</v>
      </c>
      <c r="C31" s="7"/>
      <c r="D31" s="76">
        <v>90000</v>
      </c>
      <c r="E31" s="7"/>
      <c r="F31" s="76"/>
      <c r="G31" s="7"/>
      <c r="H31" s="127" t="s">
        <v>29</v>
      </c>
      <c r="I31" s="7"/>
      <c r="J31" s="76">
        <v>40000</v>
      </c>
      <c r="K31" s="7"/>
    </row>
    <row r="32" spans="1:11" ht="13.5" customHeight="1">
      <c r="A32" s="7"/>
      <c r="B32" s="127" t="s">
        <v>28</v>
      </c>
      <c r="C32" s="7"/>
      <c r="D32" s="76">
        <v>400000</v>
      </c>
      <c r="E32" s="7"/>
      <c r="F32" s="76"/>
      <c r="G32" s="7"/>
      <c r="H32" s="76"/>
      <c r="I32" s="7"/>
      <c r="J32" s="83"/>
      <c r="K32" s="7"/>
    </row>
    <row r="33" spans="1:11" ht="13.5" customHeight="1">
      <c r="A33" s="7"/>
      <c r="B33" s="76"/>
      <c r="C33" s="7"/>
      <c r="D33" s="76"/>
      <c r="E33" s="7"/>
      <c r="F33" s="7"/>
      <c r="G33" s="7"/>
      <c r="H33" s="7"/>
      <c r="I33" s="7"/>
      <c r="J33" s="7"/>
      <c r="K33" s="7"/>
    </row>
    <row r="34" spans="1:11" ht="13.5" customHeight="1">
      <c r="A34" s="7"/>
      <c r="B34" s="76"/>
      <c r="C34" s="7"/>
      <c r="D34" s="76"/>
      <c r="E34" s="7"/>
      <c r="F34" s="106" t="s">
        <v>50</v>
      </c>
      <c r="G34" s="92"/>
      <c r="H34" s="92"/>
      <c r="I34" s="92"/>
      <c r="J34" s="92"/>
      <c r="K34" s="7"/>
    </row>
    <row r="35" spans="1:11" ht="13.5" customHeight="1">
      <c r="A35" s="7"/>
      <c r="B35" s="76"/>
      <c r="C35" s="7"/>
      <c r="D35" s="76"/>
      <c r="E35" s="7"/>
      <c r="F35" s="76"/>
      <c r="G35" s="7"/>
      <c r="H35" s="127" t="s">
        <v>5</v>
      </c>
      <c r="I35" s="7"/>
      <c r="J35" s="35">
        <f>D24</f>
        <v>93500</v>
      </c>
      <c r="K35" s="7"/>
    </row>
    <row r="36" spans="1:11" ht="13.5" customHeight="1">
      <c r="A36" s="7"/>
      <c r="B36" s="76"/>
      <c r="C36" s="7"/>
      <c r="D36" s="76"/>
      <c r="E36" s="7"/>
      <c r="F36" s="76"/>
      <c r="G36" s="7"/>
      <c r="H36" s="127" t="s">
        <v>6</v>
      </c>
      <c r="I36" s="7"/>
      <c r="J36" s="35">
        <f>F24</f>
        <v>133000</v>
      </c>
      <c r="K36" s="7"/>
    </row>
    <row r="37" spans="1:11" ht="13.5" customHeight="1">
      <c r="A37" s="7"/>
      <c r="B37" s="7"/>
      <c r="C37" s="7"/>
      <c r="D37" s="7"/>
      <c r="E37" s="7"/>
      <c r="F37" s="76"/>
      <c r="G37" s="7"/>
      <c r="H37" s="127" t="s">
        <v>7</v>
      </c>
      <c r="I37" s="7"/>
      <c r="J37" s="35">
        <f>H24</f>
        <v>223500</v>
      </c>
      <c r="K37" s="7"/>
    </row>
    <row r="38" spans="1:11" ht="13.5" customHeight="1" thickBot="1">
      <c r="A38" s="7"/>
      <c r="B38" s="7"/>
      <c r="C38" s="7"/>
      <c r="D38" s="81">
        <f>SUM(D31:D37)</f>
        <v>490000</v>
      </c>
      <c r="E38" s="81">
        <f t="shared" ref="E38:J38" si="4">SUM(E31:E37)</f>
        <v>0</v>
      </c>
      <c r="F38" s="81"/>
      <c r="G38" s="81">
        <f t="shared" si="4"/>
        <v>0</v>
      </c>
      <c r="H38" s="81"/>
      <c r="I38" s="81">
        <f t="shared" si="4"/>
        <v>0</v>
      </c>
      <c r="J38" s="81">
        <f t="shared" si="4"/>
        <v>490000</v>
      </c>
      <c r="K38" s="7"/>
    </row>
    <row r="39" spans="1:11" ht="15.75" customHeight="1" thickTop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11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</row>
    <row r="46" spans="1:11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1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1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11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11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11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11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1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11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11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  <row r="66" spans="1:11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</row>
    <row r="67" spans="1:11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1:11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</row>
    <row r="69" spans="1:11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</row>
    <row r="70" spans="1:11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</row>
    <row r="71" spans="1:1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</row>
    <row r="72" spans="1:11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1:11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</row>
    <row r="79" spans="1:11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1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11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11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11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11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11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</row>
    <row r="90" spans="1:11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</row>
    <row r="91" spans="1:1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</row>
    <row r="92" spans="1:11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</row>
    <row r="93" spans="1:11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</row>
    <row r="94" spans="1:11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</row>
    <row r="95" spans="1:11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1:11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</row>
    <row r="97" spans="1:11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</row>
    <row r="98" spans="1:11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1:11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1:11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1:1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</row>
  </sheetData>
  <mergeCells count="12">
    <mergeCell ref="F34:J34"/>
    <mergeCell ref="B2:F2"/>
    <mergeCell ref="B3:F3"/>
    <mergeCell ref="B4:F4"/>
    <mergeCell ref="B14:J14"/>
    <mergeCell ref="B15:J15"/>
    <mergeCell ref="B16:J16"/>
    <mergeCell ref="B26:J26"/>
    <mergeCell ref="B27:J27"/>
    <mergeCell ref="B28:J28"/>
    <mergeCell ref="B30:D30"/>
    <mergeCell ref="F30:J30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S100"/>
  <sheetViews>
    <sheetView showGridLines="0" tabSelected="1" topLeftCell="A12" workbookViewId="0">
      <selection activeCell="U16" sqref="U16"/>
    </sheetView>
  </sheetViews>
  <sheetFormatPr defaultColWidth="14.42578125" defaultRowHeight="15" customHeight="1"/>
  <cols>
    <col min="1" max="1" width="9.28515625" customWidth="1"/>
    <col min="2" max="2" width="3.28515625" customWidth="1"/>
    <col min="3" max="3" width="5.140625" customWidth="1"/>
    <col min="4" max="4" width="1.7109375" customWidth="1"/>
    <col min="5" max="5" width="10.28515625" customWidth="1"/>
    <col min="6" max="6" width="1.7109375" customWidth="1"/>
    <col min="7" max="7" width="8.85546875" customWidth="1"/>
    <col min="8" max="8" width="1.7109375" customWidth="1"/>
    <col min="9" max="9" width="13.7109375" customWidth="1"/>
    <col min="10" max="10" width="1.7109375" customWidth="1"/>
    <col min="11" max="11" width="13.7109375" customWidth="1"/>
    <col min="12" max="12" width="1.7109375" customWidth="1"/>
    <col min="13" max="13" width="13.7109375" customWidth="1"/>
    <col min="14" max="14" width="1.7109375" customWidth="1"/>
    <col min="15" max="15" width="13.7109375" customWidth="1"/>
    <col min="16" max="16" width="1.7109375" customWidth="1"/>
    <col min="17" max="17" width="13.7109375" customWidth="1"/>
    <col min="18" max="18" width="1.7109375" customWidth="1"/>
    <col min="19" max="19" width="13.7109375" customWidth="1"/>
  </cols>
  <sheetData>
    <row r="1" spans="1:19" ht="15.75">
      <c r="A1" s="7"/>
      <c r="B1" s="7"/>
      <c r="C1" s="7"/>
      <c r="D1" s="7"/>
      <c r="E1" s="7"/>
      <c r="F1" s="7"/>
      <c r="G1" s="40"/>
      <c r="H1" s="40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15.75">
      <c r="A2" s="7"/>
      <c r="B2" s="103" t="s">
        <v>51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15.75">
      <c r="A3" s="7"/>
      <c r="B3" s="103" t="s">
        <v>52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</row>
    <row r="4" spans="1:19" ht="15.75">
      <c r="A4" s="7"/>
      <c r="B4" s="103" t="s">
        <v>53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</row>
    <row r="5" spans="1:19" ht="15.75">
      <c r="A5" s="7"/>
      <c r="B5" s="7"/>
      <c r="C5" s="7"/>
      <c r="D5" s="7"/>
      <c r="E5" s="7"/>
      <c r="F5" s="7"/>
      <c r="G5" s="40"/>
      <c r="H5" s="40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ht="15.75">
      <c r="A6" s="13"/>
      <c r="B6" s="13"/>
      <c r="C6" s="13"/>
      <c r="D6" s="13"/>
      <c r="E6" s="13"/>
      <c r="F6" s="13"/>
      <c r="G6" s="13"/>
      <c r="H6" s="13"/>
      <c r="I6" s="13"/>
      <c r="J6" s="13"/>
      <c r="K6" s="104" t="s">
        <v>54</v>
      </c>
      <c r="L6" s="13"/>
      <c r="M6" s="104" t="s">
        <v>55</v>
      </c>
      <c r="N6" s="13"/>
      <c r="O6" s="13"/>
      <c r="P6" s="13"/>
      <c r="Q6" s="13"/>
      <c r="R6" s="13"/>
      <c r="S6" s="13"/>
    </row>
    <row r="7" spans="1:19" ht="15.75">
      <c r="A7" s="13"/>
      <c r="B7" s="13"/>
      <c r="C7" s="13"/>
      <c r="D7" s="13"/>
      <c r="E7" s="13"/>
      <c r="F7" s="13"/>
      <c r="G7" s="13"/>
      <c r="H7" s="13"/>
      <c r="I7" s="13" t="s">
        <v>27</v>
      </c>
      <c r="J7" s="13"/>
      <c r="K7" s="92"/>
      <c r="L7" s="13"/>
      <c r="M7" s="92"/>
      <c r="N7" s="13"/>
      <c r="O7" s="105" t="s">
        <v>56</v>
      </c>
      <c r="P7" s="95"/>
      <c r="Q7" s="95"/>
      <c r="R7" s="95"/>
      <c r="S7" s="95"/>
    </row>
    <row r="8" spans="1:19" ht="15.75">
      <c r="A8" s="8"/>
      <c r="B8" s="8"/>
      <c r="C8" s="8"/>
      <c r="D8" s="8"/>
      <c r="E8" s="8"/>
      <c r="F8" s="8"/>
      <c r="G8" s="13"/>
      <c r="H8" s="13"/>
      <c r="I8" s="8"/>
      <c r="J8" s="8"/>
      <c r="K8" s="8"/>
      <c r="L8" s="8"/>
      <c r="M8" s="8"/>
      <c r="N8" s="8"/>
      <c r="O8" s="13" t="s">
        <v>5</v>
      </c>
      <c r="P8" s="13"/>
      <c r="Q8" s="13" t="s">
        <v>6</v>
      </c>
      <c r="R8" s="13"/>
      <c r="S8" s="13" t="s">
        <v>57</v>
      </c>
    </row>
    <row r="9" spans="1:19" ht="18" customHeight="1">
      <c r="A9" s="7"/>
      <c r="B9" s="7" t="s">
        <v>58</v>
      </c>
      <c r="C9" s="7"/>
      <c r="D9" s="7"/>
      <c r="E9" s="7"/>
      <c r="F9" s="7"/>
      <c r="G9" s="40"/>
      <c r="H9" s="40"/>
      <c r="I9" s="141">
        <v>83000</v>
      </c>
      <c r="J9" s="73"/>
      <c r="K9" s="141">
        <v>80000</v>
      </c>
      <c r="L9" s="73"/>
      <c r="M9" s="141">
        <v>140000</v>
      </c>
      <c r="N9" s="73"/>
      <c r="O9" s="141">
        <v>7000</v>
      </c>
      <c r="P9" s="73"/>
      <c r="Q9" s="141">
        <v>7000</v>
      </c>
      <c r="R9" s="73"/>
      <c r="S9" s="141">
        <v>9000</v>
      </c>
    </row>
    <row r="10" spans="1:19" ht="18" customHeight="1">
      <c r="A10" s="7"/>
      <c r="B10" s="122" t="s">
        <v>109</v>
      </c>
      <c r="C10" s="75"/>
      <c r="D10" s="75"/>
      <c r="E10" s="75"/>
      <c r="F10" s="75"/>
      <c r="G10" s="40"/>
      <c r="H10" s="40"/>
      <c r="I10" s="141">
        <v>144000</v>
      </c>
      <c r="J10" s="73"/>
      <c r="K10" s="141">
        <v>80000</v>
      </c>
      <c r="L10" s="73"/>
      <c r="M10" s="75"/>
      <c r="N10" s="73"/>
      <c r="O10" s="75"/>
      <c r="P10" s="73"/>
      <c r="Q10" s="75"/>
      <c r="R10" s="73"/>
      <c r="S10" s="75"/>
    </row>
    <row r="11" spans="1:19" ht="18" customHeight="1">
      <c r="A11" s="7"/>
      <c r="B11" s="7" t="s">
        <v>59</v>
      </c>
      <c r="C11" s="7"/>
      <c r="D11" s="7"/>
      <c r="E11" s="7"/>
      <c r="F11" s="7"/>
      <c r="G11" s="7"/>
      <c r="H11" s="7"/>
      <c r="I11" s="141">
        <f>I10+I9+M11</f>
        <v>87000</v>
      </c>
      <c r="J11" s="73"/>
      <c r="K11" s="75"/>
      <c r="L11" s="73"/>
      <c r="M11" s="142">
        <v>-140000</v>
      </c>
      <c r="N11" s="73"/>
      <c r="O11" s="75"/>
      <c r="P11" s="73"/>
      <c r="Q11" s="75"/>
      <c r="R11" s="73"/>
      <c r="S11" s="75"/>
    </row>
    <row r="12" spans="1:19" ht="18" customHeight="1">
      <c r="A12" s="7"/>
      <c r="B12" s="7"/>
      <c r="C12" s="7"/>
      <c r="D12" s="7"/>
      <c r="E12" s="40" t="s">
        <v>60</v>
      </c>
      <c r="F12" s="40"/>
      <c r="G12" s="40" t="s">
        <v>61</v>
      </c>
      <c r="H12" s="40"/>
      <c r="I12" s="141">
        <f>I11+O12+Q12+S12</f>
        <v>64000</v>
      </c>
      <c r="J12" s="73"/>
      <c r="K12" s="75"/>
      <c r="L12" s="73"/>
      <c r="M12" s="75"/>
      <c r="N12" s="7"/>
      <c r="O12" s="142">
        <v>-7000</v>
      </c>
      <c r="P12" s="142"/>
      <c r="Q12" s="142">
        <v>-7000</v>
      </c>
      <c r="R12" s="142"/>
      <c r="S12" s="142">
        <v>-9000</v>
      </c>
    </row>
    <row r="13" spans="1:19" ht="18" customHeight="1">
      <c r="A13" s="7"/>
      <c r="B13" s="7"/>
      <c r="C13" s="40" t="s">
        <v>5</v>
      </c>
      <c r="D13" s="40"/>
      <c r="E13" s="142">
        <f>3/10*I12</f>
        <v>19200</v>
      </c>
      <c r="F13" s="84"/>
      <c r="G13" s="75">
        <v>3</v>
      </c>
      <c r="H13" s="7"/>
      <c r="I13" s="75"/>
      <c r="J13" s="73"/>
      <c r="K13" s="75"/>
      <c r="L13" s="73"/>
      <c r="M13" s="75"/>
      <c r="N13" s="7"/>
      <c r="O13" s="75"/>
      <c r="P13" s="75"/>
      <c r="Q13" s="75"/>
      <c r="R13" s="75"/>
      <c r="S13" s="75"/>
    </row>
    <row r="14" spans="1:19" ht="18" customHeight="1">
      <c r="A14" s="7"/>
      <c r="B14" s="7"/>
      <c r="C14" s="40" t="s">
        <v>6</v>
      </c>
      <c r="D14" s="40"/>
      <c r="E14" s="142">
        <f>2/10*I12</f>
        <v>12800</v>
      </c>
      <c r="F14" s="84"/>
      <c r="G14" s="75">
        <v>2</v>
      </c>
      <c r="H14" s="7"/>
      <c r="I14" s="75"/>
      <c r="J14" s="73"/>
      <c r="K14" s="75"/>
      <c r="L14" s="73"/>
      <c r="M14" s="75"/>
      <c r="N14" s="7"/>
      <c r="O14" s="75"/>
      <c r="P14" s="75"/>
      <c r="Q14" s="75"/>
      <c r="R14" s="75"/>
      <c r="S14" s="75"/>
    </row>
    <row r="15" spans="1:19" ht="18" customHeight="1">
      <c r="A15" s="7"/>
      <c r="B15" s="7"/>
      <c r="C15" s="40" t="s">
        <v>57</v>
      </c>
      <c r="D15" s="40"/>
      <c r="E15" s="142">
        <f>5/10*I12</f>
        <v>32000</v>
      </c>
      <c r="F15" s="84"/>
      <c r="G15" s="75">
        <v>5</v>
      </c>
      <c r="H15" s="7"/>
      <c r="I15" s="75"/>
      <c r="J15" s="73"/>
      <c r="K15" s="75"/>
      <c r="L15" s="73"/>
      <c r="M15" s="75"/>
      <c r="N15" s="7"/>
      <c r="O15" s="75"/>
      <c r="P15" s="75"/>
      <c r="Q15" s="75"/>
      <c r="R15" s="75"/>
      <c r="S15" s="75"/>
    </row>
    <row r="16" spans="1:19" ht="18" customHeight="1">
      <c r="A16" s="7"/>
      <c r="B16" s="73"/>
      <c r="C16" s="7"/>
      <c r="D16" s="7"/>
      <c r="E16" s="73"/>
      <c r="F16" s="73"/>
      <c r="G16" s="40"/>
      <c r="H16" s="40"/>
      <c r="I16" s="75"/>
      <c r="J16" s="73"/>
      <c r="K16" s="75"/>
      <c r="L16" s="73"/>
      <c r="M16" s="75"/>
      <c r="N16" s="7"/>
      <c r="O16" s="75"/>
      <c r="P16" s="75"/>
      <c r="Q16" s="75"/>
      <c r="R16" s="75"/>
      <c r="S16" s="75"/>
    </row>
    <row r="17" spans="1:19" ht="18" customHeight="1">
      <c r="A17" s="7"/>
      <c r="B17" s="122" t="s">
        <v>110</v>
      </c>
      <c r="C17" s="75"/>
      <c r="D17" s="75"/>
      <c r="E17" s="75"/>
      <c r="F17" s="75"/>
      <c r="G17" s="7"/>
      <c r="H17" s="7"/>
      <c r="I17" s="75"/>
      <c r="J17" s="73"/>
      <c r="K17" s="75"/>
      <c r="L17" s="73"/>
      <c r="M17" s="75"/>
      <c r="N17" s="7"/>
      <c r="O17" s="75"/>
      <c r="P17" s="75"/>
      <c r="Q17" s="75"/>
      <c r="R17" s="75"/>
      <c r="S17" s="75"/>
    </row>
    <row r="18" spans="1:19" ht="18" customHeight="1">
      <c r="A18" s="7"/>
      <c r="B18" s="122" t="s">
        <v>29</v>
      </c>
      <c r="C18" s="75"/>
      <c r="D18" s="75"/>
      <c r="E18" s="75"/>
      <c r="F18" s="75"/>
      <c r="G18" s="40"/>
      <c r="H18" s="40"/>
      <c r="I18" s="141">
        <v>140000</v>
      </c>
      <c r="J18" s="73"/>
      <c r="K18" s="75"/>
      <c r="L18" s="73"/>
      <c r="M18" s="75"/>
      <c r="N18" s="7"/>
      <c r="O18" s="75"/>
      <c r="P18" s="75"/>
      <c r="Q18" s="75"/>
      <c r="R18" s="75"/>
      <c r="S18" s="75"/>
    </row>
    <row r="19" spans="1:19" ht="18" customHeight="1">
      <c r="A19" s="7"/>
      <c r="B19" s="122" t="s">
        <v>111</v>
      </c>
      <c r="C19" s="75"/>
      <c r="D19" s="75"/>
      <c r="E19" s="75"/>
      <c r="F19" s="75"/>
      <c r="G19" s="11"/>
      <c r="H19" s="11"/>
      <c r="I19" s="75"/>
      <c r="J19" s="73"/>
      <c r="K19" s="75"/>
      <c r="L19" s="73"/>
      <c r="M19" s="75"/>
      <c r="N19" s="73"/>
      <c r="O19" s="75"/>
      <c r="P19" s="73"/>
      <c r="Q19" s="75"/>
      <c r="R19" s="73"/>
      <c r="S19" s="75"/>
    </row>
    <row r="20" spans="1:19" ht="18" customHeight="1">
      <c r="A20" s="7"/>
      <c r="B20" s="75"/>
      <c r="C20" s="75"/>
      <c r="D20" s="75"/>
      <c r="E20" s="122" t="s">
        <v>5</v>
      </c>
      <c r="F20" s="75"/>
      <c r="G20" s="40"/>
      <c r="H20" s="40"/>
      <c r="I20" s="141">
        <v>7000</v>
      </c>
      <c r="J20" s="73"/>
      <c r="K20" s="75"/>
      <c r="L20" s="73"/>
      <c r="M20" s="75"/>
      <c r="N20" s="73"/>
      <c r="O20" s="75"/>
      <c r="P20" s="73"/>
      <c r="Q20" s="75"/>
      <c r="R20" s="73"/>
      <c r="S20" s="75"/>
    </row>
    <row r="21" spans="1:19" ht="18" customHeight="1">
      <c r="A21" s="7"/>
      <c r="B21" s="75"/>
      <c r="C21" s="75"/>
      <c r="D21" s="75"/>
      <c r="E21" s="122" t="s">
        <v>6</v>
      </c>
      <c r="F21" s="75"/>
      <c r="G21" s="40"/>
      <c r="H21" s="40"/>
      <c r="I21" s="141">
        <v>7000</v>
      </c>
      <c r="J21" s="73"/>
      <c r="K21" s="75"/>
      <c r="L21" s="73"/>
      <c r="M21" s="75"/>
      <c r="N21" s="73"/>
      <c r="O21" s="75"/>
      <c r="P21" s="75"/>
      <c r="Q21" s="75"/>
      <c r="R21" s="75"/>
      <c r="S21" s="75"/>
    </row>
    <row r="22" spans="1:19" ht="18" customHeight="1">
      <c r="A22" s="7"/>
      <c r="B22" s="75"/>
      <c r="C22" s="75"/>
      <c r="D22" s="75"/>
      <c r="E22" s="122" t="s">
        <v>57</v>
      </c>
      <c r="F22" s="75"/>
      <c r="G22" s="40"/>
      <c r="H22" s="40"/>
      <c r="I22" s="141">
        <v>9000</v>
      </c>
      <c r="J22" s="73"/>
      <c r="K22" s="73"/>
      <c r="L22" s="73"/>
      <c r="M22" s="73"/>
      <c r="N22" s="73"/>
      <c r="O22" s="75"/>
      <c r="P22" s="75"/>
      <c r="Q22" s="75"/>
      <c r="R22" s="75"/>
      <c r="S22" s="75"/>
    </row>
    <row r="23" spans="1:19" ht="15.75" customHeight="1">
      <c r="A23" s="7"/>
      <c r="B23" s="122" t="s">
        <v>112</v>
      </c>
      <c r="C23" s="75"/>
      <c r="D23" s="75"/>
      <c r="E23" s="75"/>
      <c r="F23" s="75"/>
      <c r="G23" s="40"/>
      <c r="H23" s="40"/>
      <c r="I23" s="75"/>
      <c r="J23" s="7"/>
      <c r="K23" s="7"/>
      <c r="L23" s="7"/>
      <c r="M23" s="7"/>
      <c r="N23" s="7"/>
      <c r="O23" s="7"/>
      <c r="P23" s="7"/>
      <c r="Q23" s="7"/>
      <c r="R23" s="7"/>
      <c r="S23" s="7"/>
    </row>
    <row r="24" spans="1:19" ht="15.75" customHeight="1">
      <c r="A24" s="7"/>
      <c r="B24" s="75"/>
      <c r="C24" s="75"/>
      <c r="D24" s="75"/>
      <c r="E24" s="122" t="s">
        <v>5</v>
      </c>
      <c r="F24" s="75"/>
      <c r="G24" s="40"/>
      <c r="H24" s="40"/>
      <c r="I24" s="141">
        <v>19200</v>
      </c>
      <c r="J24" s="7"/>
      <c r="K24" s="7"/>
      <c r="L24" s="7"/>
      <c r="M24" s="7"/>
      <c r="N24" s="7"/>
      <c r="O24" s="7"/>
      <c r="P24" s="7"/>
      <c r="Q24" s="7"/>
      <c r="R24" s="7"/>
      <c r="S24" s="7"/>
    </row>
    <row r="25" spans="1:19" ht="15.75" customHeight="1">
      <c r="A25" s="7"/>
      <c r="B25" s="75"/>
      <c r="C25" s="75"/>
      <c r="D25" s="75"/>
      <c r="E25" s="122" t="s">
        <v>6</v>
      </c>
      <c r="F25" s="75"/>
      <c r="G25" s="40"/>
      <c r="H25" s="40"/>
      <c r="I25" s="141">
        <v>12800</v>
      </c>
      <c r="J25" s="7"/>
      <c r="K25" s="7"/>
      <c r="L25" s="7"/>
      <c r="M25" s="7"/>
      <c r="N25" s="7"/>
      <c r="O25" s="7"/>
      <c r="P25" s="7"/>
      <c r="Q25" s="7"/>
      <c r="R25" s="7"/>
      <c r="S25" s="7"/>
    </row>
    <row r="26" spans="1:19" ht="15.75" customHeight="1">
      <c r="A26" s="7"/>
      <c r="B26" s="75"/>
      <c r="C26" s="75"/>
      <c r="D26" s="75"/>
      <c r="E26" s="122" t="s">
        <v>57</v>
      </c>
      <c r="F26" s="75"/>
      <c r="G26" s="40"/>
      <c r="H26" s="40"/>
      <c r="I26" s="141">
        <v>32000</v>
      </c>
      <c r="J26" s="7"/>
      <c r="K26" s="7"/>
      <c r="L26" s="7"/>
      <c r="M26" s="7"/>
      <c r="N26" s="7"/>
      <c r="O26" s="7"/>
      <c r="P26" s="7"/>
      <c r="Q26" s="7"/>
      <c r="R26" s="7"/>
      <c r="S26" s="7"/>
    </row>
    <row r="27" spans="1:19" ht="15.75" customHeight="1">
      <c r="A27" s="7"/>
      <c r="B27" s="75"/>
      <c r="C27" s="75"/>
      <c r="D27" s="75"/>
      <c r="E27" s="75"/>
      <c r="F27" s="75"/>
      <c r="G27" s="40"/>
      <c r="H27" s="40"/>
      <c r="I27" s="75"/>
      <c r="J27" s="7"/>
      <c r="K27" s="7"/>
      <c r="L27" s="7"/>
      <c r="M27" s="7"/>
      <c r="N27" s="7"/>
      <c r="O27" s="7"/>
      <c r="P27" s="7"/>
      <c r="Q27" s="7"/>
      <c r="R27" s="7"/>
      <c r="S27" s="7"/>
    </row>
    <row r="28" spans="1:19" ht="15.75" customHeight="1">
      <c r="A28" s="7"/>
      <c r="B28" s="122" t="s">
        <v>113</v>
      </c>
      <c r="C28" s="75"/>
      <c r="D28" s="75"/>
      <c r="E28" s="75"/>
      <c r="F28" s="75"/>
      <c r="G28" s="40"/>
      <c r="H28" s="40"/>
      <c r="I28" s="141">
        <f>SUM(I18:I27)</f>
        <v>227000</v>
      </c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ht="15.75" customHeight="1">
      <c r="A29" s="7"/>
      <c r="B29" s="7"/>
      <c r="C29" s="7"/>
      <c r="D29" s="7"/>
      <c r="E29" s="7"/>
      <c r="F29" s="7"/>
      <c r="G29" s="40"/>
      <c r="H29" s="40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</row>
    <row r="30" spans="1:19" ht="15.75" customHeight="1">
      <c r="A30" s="7"/>
      <c r="B30" s="7"/>
      <c r="C30" s="7"/>
      <c r="D30" s="7"/>
      <c r="E30" s="7"/>
      <c r="F30" s="7"/>
      <c r="G30" s="40"/>
      <c r="H30" s="40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ht="15.75" customHeight="1">
      <c r="A31" s="7"/>
      <c r="B31" s="7"/>
      <c r="C31" s="7"/>
      <c r="D31" s="7"/>
      <c r="E31" s="7"/>
      <c r="F31" s="7"/>
      <c r="G31" s="40"/>
      <c r="H31" s="40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 ht="15.75" customHeight="1">
      <c r="A32" s="7"/>
      <c r="B32" s="7"/>
      <c r="C32" s="7"/>
      <c r="D32" s="7"/>
      <c r="E32" s="7"/>
      <c r="F32" s="7"/>
      <c r="G32" s="40"/>
      <c r="H32" s="40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 ht="15.75" customHeight="1">
      <c r="A33" s="7"/>
      <c r="B33" s="7"/>
      <c r="C33" s="7"/>
      <c r="D33" s="7"/>
      <c r="E33" s="7"/>
      <c r="F33" s="7"/>
      <c r="G33" s="40"/>
      <c r="H33" s="40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 ht="15.75" customHeight="1">
      <c r="A34" s="7"/>
      <c r="B34" s="7"/>
      <c r="C34" s="7"/>
      <c r="D34" s="7"/>
      <c r="E34" s="7"/>
      <c r="F34" s="7"/>
      <c r="G34" s="40"/>
      <c r="H34" s="40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 ht="15.75" customHeight="1">
      <c r="A35" s="7"/>
      <c r="B35" s="7"/>
      <c r="C35" s="7"/>
      <c r="D35" s="7"/>
      <c r="E35" s="7"/>
      <c r="F35" s="7"/>
      <c r="G35" s="40"/>
      <c r="H35" s="40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 ht="15.75" customHeight="1">
      <c r="A36" s="7"/>
      <c r="B36" s="7"/>
      <c r="C36" s="7"/>
      <c r="D36" s="7"/>
      <c r="E36" s="7"/>
      <c r="F36" s="7"/>
      <c r="G36" s="40"/>
      <c r="H36" s="40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 ht="15.75" customHeight="1">
      <c r="A37" s="7"/>
      <c r="B37" s="7"/>
      <c r="C37" s="7"/>
      <c r="D37" s="7"/>
      <c r="E37" s="7"/>
      <c r="F37" s="7"/>
      <c r="G37" s="40"/>
      <c r="H37" s="40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 ht="15.75" customHeight="1">
      <c r="A38" s="7"/>
      <c r="B38" s="7"/>
      <c r="C38" s="7"/>
      <c r="D38" s="7"/>
      <c r="E38" s="7"/>
      <c r="F38" s="7"/>
      <c r="G38" s="40"/>
      <c r="H38" s="40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 ht="15.75" customHeight="1">
      <c r="A39" s="7"/>
      <c r="B39" s="7"/>
      <c r="C39" s="7"/>
      <c r="D39" s="7"/>
      <c r="E39" s="7"/>
      <c r="F39" s="7"/>
      <c r="G39" s="40"/>
      <c r="H39" s="40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 ht="15.75" customHeight="1">
      <c r="A40" s="7"/>
      <c r="B40" s="7"/>
      <c r="C40" s="7"/>
      <c r="D40" s="7"/>
      <c r="E40" s="7"/>
      <c r="F40" s="7"/>
      <c r="G40" s="40"/>
      <c r="H40" s="40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 ht="15.75" customHeight="1">
      <c r="A41" s="7"/>
      <c r="B41" s="7"/>
      <c r="C41" s="7"/>
      <c r="D41" s="7"/>
      <c r="E41" s="7"/>
      <c r="F41" s="7"/>
      <c r="G41" s="40"/>
      <c r="H41" s="40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 ht="15.75" customHeight="1">
      <c r="A42" s="7"/>
      <c r="B42" s="7"/>
      <c r="C42" s="7"/>
      <c r="D42" s="7"/>
      <c r="E42" s="7"/>
      <c r="F42" s="7"/>
      <c r="G42" s="40"/>
      <c r="H42" s="40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 ht="15.75" customHeight="1">
      <c r="A43" s="7"/>
      <c r="B43" s="7"/>
      <c r="C43" s="7"/>
      <c r="D43" s="7"/>
      <c r="E43" s="7"/>
      <c r="F43" s="7"/>
      <c r="G43" s="40"/>
      <c r="H43" s="40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 ht="15.75" customHeight="1">
      <c r="A44" s="7"/>
      <c r="B44" s="7"/>
      <c r="C44" s="7"/>
      <c r="D44" s="7"/>
      <c r="E44" s="7"/>
      <c r="F44" s="7"/>
      <c r="G44" s="40"/>
      <c r="H44" s="40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 ht="15.75" customHeight="1">
      <c r="A45" s="7"/>
      <c r="B45" s="7"/>
      <c r="C45" s="7"/>
      <c r="D45" s="7"/>
      <c r="E45" s="7"/>
      <c r="F45" s="7"/>
      <c r="G45" s="40"/>
      <c r="H45" s="40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 ht="15.75" customHeight="1">
      <c r="A46" s="7"/>
      <c r="B46" s="7"/>
      <c r="C46" s="7"/>
      <c r="D46" s="7"/>
      <c r="E46" s="7"/>
      <c r="F46" s="7"/>
      <c r="G46" s="40"/>
      <c r="H46" s="40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 ht="15.75" customHeight="1">
      <c r="A47" s="7"/>
      <c r="B47" s="7"/>
      <c r="C47" s="7"/>
      <c r="D47" s="7"/>
      <c r="E47" s="7"/>
      <c r="F47" s="7"/>
      <c r="G47" s="40"/>
      <c r="H47" s="40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 ht="15.75" customHeight="1">
      <c r="A48" s="7"/>
      <c r="B48" s="7"/>
      <c r="C48" s="7"/>
      <c r="D48" s="7"/>
      <c r="E48" s="7"/>
      <c r="F48" s="7"/>
      <c r="G48" s="40"/>
      <c r="H48" s="40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 ht="15.75" customHeight="1">
      <c r="A49" s="7"/>
      <c r="B49" s="7"/>
      <c r="C49" s="7"/>
      <c r="D49" s="7"/>
      <c r="E49" s="7"/>
      <c r="F49" s="7"/>
      <c r="G49" s="40"/>
      <c r="H49" s="40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 ht="15.75" customHeight="1">
      <c r="A50" s="7"/>
      <c r="B50" s="7"/>
      <c r="C50" s="7"/>
      <c r="D50" s="7"/>
      <c r="E50" s="7"/>
      <c r="F50" s="7"/>
      <c r="G50" s="40"/>
      <c r="H50" s="40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</row>
    <row r="51" spans="1:19" ht="15.75" customHeight="1">
      <c r="A51" s="7"/>
      <c r="B51" s="7"/>
      <c r="C51" s="7"/>
      <c r="D51" s="7"/>
      <c r="E51" s="7"/>
      <c r="F51" s="7"/>
      <c r="G51" s="40"/>
      <c r="H51" s="40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 ht="15.75" customHeight="1">
      <c r="A52" s="7"/>
      <c r="B52" s="7"/>
      <c r="C52" s="7"/>
      <c r="D52" s="7"/>
      <c r="E52" s="7"/>
      <c r="F52" s="7"/>
      <c r="G52" s="40"/>
      <c r="H52" s="40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</row>
    <row r="53" spans="1:19" ht="15.75" customHeight="1">
      <c r="A53" s="7"/>
      <c r="B53" s="7"/>
      <c r="C53" s="7"/>
      <c r="D53" s="7"/>
      <c r="E53" s="7"/>
      <c r="F53" s="7"/>
      <c r="G53" s="40"/>
      <c r="H53" s="40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</row>
    <row r="54" spans="1:19" ht="15.75" customHeight="1">
      <c r="A54" s="7"/>
      <c r="B54" s="7"/>
      <c r="C54" s="7"/>
      <c r="D54" s="7"/>
      <c r="E54" s="7"/>
      <c r="F54" s="7"/>
      <c r="G54" s="40"/>
      <c r="H54" s="40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</row>
    <row r="55" spans="1:19" ht="15.75" customHeight="1">
      <c r="A55" s="7"/>
      <c r="B55" s="7"/>
      <c r="C55" s="7"/>
      <c r="D55" s="7"/>
      <c r="E55" s="7"/>
      <c r="F55" s="7"/>
      <c r="G55" s="40"/>
      <c r="H55" s="40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</row>
    <row r="56" spans="1:19" ht="15.75" customHeight="1">
      <c r="A56" s="7"/>
      <c r="B56" s="7"/>
      <c r="C56" s="7"/>
      <c r="D56" s="7"/>
      <c r="E56" s="7"/>
      <c r="F56" s="7"/>
      <c r="G56" s="40"/>
      <c r="H56" s="40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</row>
    <row r="57" spans="1:19" ht="15.75" customHeight="1">
      <c r="A57" s="7"/>
      <c r="B57" s="7"/>
      <c r="C57" s="7"/>
      <c r="D57" s="7"/>
      <c r="E57" s="7"/>
      <c r="F57" s="7"/>
      <c r="G57" s="40"/>
      <c r="H57" s="40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</row>
    <row r="58" spans="1:19" ht="15.75" customHeight="1">
      <c r="A58" s="7"/>
      <c r="B58" s="7"/>
      <c r="C58" s="7"/>
      <c r="D58" s="7"/>
      <c r="E58" s="7"/>
      <c r="F58" s="7"/>
      <c r="G58" s="40"/>
      <c r="H58" s="40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</row>
    <row r="59" spans="1:19" ht="15.75" customHeight="1">
      <c r="A59" s="7"/>
      <c r="B59" s="7"/>
      <c r="C59" s="7"/>
      <c r="D59" s="7"/>
      <c r="E59" s="7"/>
      <c r="F59" s="7"/>
      <c r="G59" s="40"/>
      <c r="H59" s="40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</row>
    <row r="60" spans="1:19" ht="15.75" customHeight="1">
      <c r="A60" s="7"/>
      <c r="B60" s="7"/>
      <c r="C60" s="7"/>
      <c r="D60" s="7"/>
      <c r="E60" s="7"/>
      <c r="F60" s="7"/>
      <c r="G60" s="40"/>
      <c r="H60" s="40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</row>
    <row r="61" spans="1:19" ht="15.75" customHeight="1">
      <c r="A61" s="7"/>
      <c r="B61" s="7"/>
      <c r="C61" s="7"/>
      <c r="D61" s="7"/>
      <c r="E61" s="7"/>
      <c r="F61" s="7"/>
      <c r="G61" s="40"/>
      <c r="H61" s="40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</row>
    <row r="62" spans="1:19" ht="15.75" customHeight="1">
      <c r="A62" s="7"/>
      <c r="B62" s="7"/>
      <c r="C62" s="7"/>
      <c r="D62" s="7"/>
      <c r="E62" s="7"/>
      <c r="F62" s="7"/>
      <c r="G62" s="40"/>
      <c r="H62" s="40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</row>
    <row r="63" spans="1:19" ht="15.75" customHeight="1">
      <c r="A63" s="7"/>
      <c r="B63" s="7"/>
      <c r="C63" s="7"/>
      <c r="D63" s="7"/>
      <c r="E63" s="7"/>
      <c r="F63" s="7"/>
      <c r="G63" s="40"/>
      <c r="H63" s="40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</row>
    <row r="64" spans="1:19" ht="15.75" customHeight="1">
      <c r="A64" s="7"/>
      <c r="B64" s="7"/>
      <c r="C64" s="7"/>
      <c r="D64" s="7"/>
      <c r="E64" s="7"/>
      <c r="F64" s="7"/>
      <c r="G64" s="40"/>
      <c r="H64" s="40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</row>
    <row r="65" spans="1:19" ht="15.75" customHeight="1">
      <c r="A65" s="7"/>
      <c r="B65" s="7"/>
      <c r="C65" s="7"/>
      <c r="D65" s="7"/>
      <c r="E65" s="7"/>
      <c r="F65" s="7"/>
      <c r="G65" s="40"/>
      <c r="H65" s="40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</row>
    <row r="66" spans="1:19" ht="15.75" customHeight="1">
      <c r="A66" s="7"/>
      <c r="B66" s="7"/>
      <c r="C66" s="7"/>
      <c r="D66" s="7"/>
      <c r="E66" s="7"/>
      <c r="F66" s="7"/>
      <c r="G66" s="40"/>
      <c r="H66" s="40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</row>
    <row r="67" spans="1:19" ht="15.75" customHeight="1">
      <c r="A67" s="7"/>
      <c r="B67" s="7"/>
      <c r="C67" s="7"/>
      <c r="D67" s="7"/>
      <c r="E67" s="7"/>
      <c r="F67" s="7"/>
      <c r="G67" s="40"/>
      <c r="H67" s="40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</row>
    <row r="68" spans="1:19" ht="15.75" customHeight="1">
      <c r="A68" s="7"/>
      <c r="B68" s="7"/>
      <c r="C68" s="7"/>
      <c r="D68" s="7"/>
      <c r="E68" s="7"/>
      <c r="F68" s="7"/>
      <c r="G68" s="40"/>
      <c r="H68" s="40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</row>
    <row r="69" spans="1:19" ht="15.75" customHeight="1">
      <c r="A69" s="7"/>
      <c r="B69" s="7"/>
      <c r="C69" s="7"/>
      <c r="D69" s="7"/>
      <c r="E69" s="7"/>
      <c r="F69" s="7"/>
      <c r="G69" s="40"/>
      <c r="H69" s="40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</row>
    <row r="70" spans="1:19" ht="15.75" customHeight="1">
      <c r="A70" s="7"/>
      <c r="B70" s="7"/>
      <c r="C70" s="7"/>
      <c r="D70" s="7"/>
      <c r="E70" s="7"/>
      <c r="F70" s="7"/>
      <c r="G70" s="40"/>
      <c r="H70" s="40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</row>
    <row r="71" spans="1:19" ht="15.75" customHeight="1">
      <c r="A71" s="7"/>
      <c r="B71" s="7"/>
      <c r="C71" s="7"/>
      <c r="D71" s="7"/>
      <c r="E71" s="7"/>
      <c r="F71" s="7"/>
      <c r="G71" s="40"/>
      <c r="H71" s="40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</row>
    <row r="72" spans="1:19" ht="15.75" customHeight="1">
      <c r="A72" s="7"/>
      <c r="B72" s="7"/>
      <c r="C72" s="7"/>
      <c r="D72" s="7"/>
      <c r="E72" s="7"/>
      <c r="F72" s="7"/>
      <c r="G72" s="40"/>
      <c r="H72" s="40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</row>
    <row r="73" spans="1:19" ht="15.75" customHeight="1">
      <c r="A73" s="7"/>
      <c r="B73" s="7"/>
      <c r="C73" s="7"/>
      <c r="D73" s="7"/>
      <c r="E73" s="7"/>
      <c r="F73" s="7"/>
      <c r="G73" s="40"/>
      <c r="H73" s="40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</row>
    <row r="74" spans="1:19" ht="15.75" customHeight="1">
      <c r="A74" s="7"/>
      <c r="B74" s="7"/>
      <c r="C74" s="7"/>
      <c r="D74" s="7"/>
      <c r="E74" s="7"/>
      <c r="F74" s="7"/>
      <c r="G74" s="40"/>
      <c r="H74" s="40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ht="15.75" customHeight="1">
      <c r="A75" s="7"/>
      <c r="B75" s="7"/>
      <c r="C75" s="7"/>
      <c r="D75" s="7"/>
      <c r="E75" s="7"/>
      <c r="F75" s="7"/>
      <c r="G75" s="40"/>
      <c r="H75" s="40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</row>
    <row r="76" spans="1:19" ht="15.75" customHeight="1">
      <c r="A76" s="7"/>
      <c r="B76" s="7"/>
      <c r="C76" s="7"/>
      <c r="D76" s="7"/>
      <c r="E76" s="7"/>
      <c r="F76" s="7"/>
      <c r="G76" s="40"/>
      <c r="H76" s="40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</row>
    <row r="77" spans="1:19" ht="15.75" customHeight="1">
      <c r="A77" s="7"/>
      <c r="B77" s="7"/>
      <c r="C77" s="7"/>
      <c r="D77" s="7"/>
      <c r="E77" s="7"/>
      <c r="F77" s="7"/>
      <c r="G77" s="40"/>
      <c r="H77" s="40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</row>
    <row r="78" spans="1:19" ht="15.75" customHeight="1">
      <c r="A78" s="7"/>
      <c r="B78" s="7"/>
      <c r="C78" s="7"/>
      <c r="D78" s="7"/>
      <c r="E78" s="7"/>
      <c r="F78" s="7"/>
      <c r="G78" s="40"/>
      <c r="H78" s="40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</row>
    <row r="79" spans="1:19" ht="15.75" customHeight="1">
      <c r="A79" s="7"/>
      <c r="B79" s="7"/>
      <c r="C79" s="7"/>
      <c r="D79" s="7"/>
      <c r="E79" s="7"/>
      <c r="F79" s="7"/>
      <c r="G79" s="40"/>
      <c r="H79" s="40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</row>
    <row r="80" spans="1:19" ht="15.75" customHeight="1">
      <c r="A80" s="7"/>
      <c r="B80" s="7"/>
      <c r="C80" s="7"/>
      <c r="D80" s="7"/>
      <c r="E80" s="7"/>
      <c r="F80" s="7"/>
      <c r="G80" s="40"/>
      <c r="H80" s="40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</row>
    <row r="81" spans="1:19" ht="15.75" customHeight="1">
      <c r="A81" s="7"/>
      <c r="B81" s="7"/>
      <c r="C81" s="7"/>
      <c r="D81" s="7"/>
      <c r="E81" s="7"/>
      <c r="F81" s="7"/>
      <c r="G81" s="40"/>
      <c r="H81" s="40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</row>
    <row r="82" spans="1:19" ht="15.75" customHeight="1">
      <c r="A82" s="7"/>
      <c r="B82" s="7"/>
      <c r="C82" s="7"/>
      <c r="D82" s="7"/>
      <c r="E82" s="7"/>
      <c r="F82" s="7"/>
      <c r="G82" s="40"/>
      <c r="H82" s="40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</row>
    <row r="83" spans="1:19" ht="15.75" customHeight="1">
      <c r="A83" s="7"/>
      <c r="B83" s="7"/>
      <c r="C83" s="7"/>
      <c r="D83" s="7"/>
      <c r="E83" s="7"/>
      <c r="F83" s="7"/>
      <c r="G83" s="40"/>
      <c r="H83" s="40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</row>
    <row r="84" spans="1:19" ht="15.75" customHeight="1">
      <c r="A84" s="7"/>
      <c r="B84" s="7"/>
      <c r="C84" s="7"/>
      <c r="D84" s="7"/>
      <c r="E84" s="7"/>
      <c r="F84" s="7"/>
      <c r="G84" s="40"/>
      <c r="H84" s="40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</row>
    <row r="85" spans="1:19" ht="15.75" customHeight="1">
      <c r="A85" s="7"/>
      <c r="B85" s="7"/>
      <c r="C85" s="7"/>
      <c r="D85" s="7"/>
      <c r="E85" s="7"/>
      <c r="F85" s="7"/>
      <c r="G85" s="40"/>
      <c r="H85" s="40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</row>
    <row r="86" spans="1:19" ht="15.75" customHeight="1">
      <c r="A86" s="7"/>
      <c r="B86" s="7"/>
      <c r="C86" s="7"/>
      <c r="D86" s="7"/>
      <c r="E86" s="7"/>
      <c r="F86" s="7"/>
      <c r="G86" s="40"/>
      <c r="H86" s="40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</row>
    <row r="87" spans="1:19" ht="15.75" customHeight="1">
      <c r="A87" s="7"/>
      <c r="B87" s="7"/>
      <c r="C87" s="7"/>
      <c r="D87" s="7"/>
      <c r="E87" s="7"/>
      <c r="F87" s="7"/>
      <c r="G87" s="40"/>
      <c r="H87" s="40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</row>
    <row r="88" spans="1:19" ht="15.75" customHeight="1">
      <c r="A88" s="7"/>
      <c r="B88" s="7"/>
      <c r="C88" s="7"/>
      <c r="D88" s="7"/>
      <c r="E88" s="7"/>
      <c r="F88" s="7"/>
      <c r="G88" s="40"/>
      <c r="H88" s="40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</row>
    <row r="89" spans="1:19" ht="15.75" customHeight="1">
      <c r="A89" s="7"/>
      <c r="B89" s="7"/>
      <c r="C89" s="7"/>
      <c r="D89" s="7"/>
      <c r="E89" s="7"/>
      <c r="F89" s="7"/>
      <c r="G89" s="40"/>
      <c r="H89" s="40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</row>
    <row r="90" spans="1:19" ht="15.75" customHeight="1">
      <c r="A90" s="7"/>
      <c r="B90" s="7"/>
      <c r="C90" s="7"/>
      <c r="D90" s="7"/>
      <c r="E90" s="7"/>
      <c r="F90" s="7"/>
      <c r="G90" s="40"/>
      <c r="H90" s="40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</row>
    <row r="91" spans="1:19" ht="15.75" customHeight="1">
      <c r="A91" s="7"/>
      <c r="B91" s="7"/>
      <c r="C91" s="7"/>
      <c r="D91" s="7"/>
      <c r="E91" s="7"/>
      <c r="F91" s="7"/>
      <c r="G91" s="40"/>
      <c r="H91" s="40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</row>
    <row r="92" spans="1:19" ht="15.75" customHeight="1">
      <c r="A92" s="7"/>
      <c r="B92" s="7"/>
      <c r="C92" s="7"/>
      <c r="D92" s="7"/>
      <c r="E92" s="7"/>
      <c r="F92" s="7"/>
      <c r="G92" s="40"/>
      <c r="H92" s="40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</row>
    <row r="93" spans="1:19" ht="15.75" customHeight="1">
      <c r="A93" s="7"/>
      <c r="B93" s="7"/>
      <c r="C93" s="7"/>
      <c r="D93" s="7"/>
      <c r="E93" s="7"/>
      <c r="F93" s="7"/>
      <c r="G93" s="40"/>
      <c r="H93" s="40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</row>
    <row r="94" spans="1:19" ht="15.75" customHeight="1">
      <c r="A94" s="7"/>
      <c r="B94" s="7"/>
      <c r="C94" s="7"/>
      <c r="D94" s="7"/>
      <c r="E94" s="7"/>
      <c r="F94" s="7"/>
      <c r="G94" s="40"/>
      <c r="H94" s="40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</row>
    <row r="95" spans="1:19" ht="15.75" customHeight="1">
      <c r="A95" s="7"/>
      <c r="B95" s="7"/>
      <c r="C95" s="7"/>
      <c r="D95" s="7"/>
      <c r="E95" s="7"/>
      <c r="F95" s="7"/>
      <c r="G95" s="40"/>
      <c r="H95" s="40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</row>
    <row r="96" spans="1:19" ht="15.75" customHeight="1">
      <c r="A96" s="7"/>
      <c r="B96" s="7"/>
      <c r="C96" s="7"/>
      <c r="D96" s="7"/>
      <c r="E96" s="7"/>
      <c r="F96" s="7"/>
      <c r="G96" s="40"/>
      <c r="H96" s="40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</row>
    <row r="97" spans="1:19" ht="15.75" customHeight="1">
      <c r="A97" s="7"/>
      <c r="B97" s="7"/>
      <c r="C97" s="7"/>
      <c r="D97" s="7"/>
      <c r="E97" s="7"/>
      <c r="F97" s="7"/>
      <c r="G97" s="40"/>
      <c r="H97" s="40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</row>
    <row r="98" spans="1:19" ht="15.75" customHeight="1">
      <c r="A98" s="7"/>
      <c r="B98" s="7"/>
      <c r="C98" s="7"/>
      <c r="D98" s="7"/>
      <c r="E98" s="7"/>
      <c r="F98" s="7"/>
      <c r="G98" s="40"/>
      <c r="H98" s="40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</row>
    <row r="99" spans="1:19" ht="15.75" customHeight="1">
      <c r="A99" s="7"/>
      <c r="B99" s="7"/>
      <c r="C99" s="7"/>
      <c r="D99" s="7"/>
      <c r="E99" s="7"/>
      <c r="F99" s="7"/>
      <c r="G99" s="40"/>
      <c r="H99" s="40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</row>
    <row r="100" spans="1:19" ht="15.75" customHeight="1">
      <c r="A100" s="7"/>
      <c r="B100" s="7"/>
      <c r="C100" s="7"/>
      <c r="D100" s="7"/>
      <c r="E100" s="7"/>
      <c r="F100" s="7"/>
      <c r="G100" s="40"/>
      <c r="H100" s="40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</row>
  </sheetData>
  <mergeCells count="6">
    <mergeCell ref="B2:S2"/>
    <mergeCell ref="B3:S3"/>
    <mergeCell ref="B4:S4"/>
    <mergeCell ref="K6:K7"/>
    <mergeCell ref="M6:M7"/>
    <mergeCell ref="O7:S7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B1:J100"/>
  <sheetViews>
    <sheetView showGridLines="0" workbookViewId="0"/>
  </sheetViews>
  <sheetFormatPr defaultColWidth="14.42578125" defaultRowHeight="15" customHeight="1"/>
  <cols>
    <col min="1" max="1" width="13.85546875" customWidth="1"/>
    <col min="2" max="3" width="10.5703125" customWidth="1"/>
    <col min="4" max="4" width="15.140625" customWidth="1"/>
    <col min="5" max="8" width="10.5703125" customWidth="1"/>
    <col min="9" max="11" width="8.7109375" customWidth="1"/>
  </cols>
  <sheetData>
    <row r="1" spans="2:10">
      <c r="B1" s="85"/>
      <c r="C1" s="85"/>
      <c r="D1" s="85"/>
      <c r="E1" s="85"/>
      <c r="F1" s="85"/>
      <c r="G1" s="85"/>
      <c r="H1" s="85"/>
      <c r="I1" s="85"/>
      <c r="J1" s="85"/>
    </row>
    <row r="2" spans="2:10">
      <c r="B2" s="86" t="s">
        <v>62</v>
      </c>
      <c r="C2" s="85"/>
      <c r="D2" s="85"/>
      <c r="E2" s="85"/>
      <c r="F2" s="85"/>
      <c r="G2" s="85"/>
      <c r="H2" s="85"/>
      <c r="I2" s="85"/>
      <c r="J2" s="85"/>
    </row>
    <row r="3" spans="2:10">
      <c r="B3" s="86"/>
      <c r="C3" s="85"/>
      <c r="D3" s="85"/>
      <c r="E3" s="85"/>
      <c r="F3" s="85"/>
      <c r="G3" s="85"/>
      <c r="H3" s="85"/>
      <c r="I3" s="85"/>
      <c r="J3" s="85"/>
    </row>
    <row r="4" spans="2:10">
      <c r="B4" s="86" t="s">
        <v>63</v>
      </c>
      <c r="C4" s="85"/>
      <c r="D4" s="85"/>
      <c r="E4" s="85"/>
      <c r="F4" s="85"/>
      <c r="G4" s="85"/>
      <c r="H4" s="85"/>
      <c r="I4" s="85"/>
      <c r="J4" s="85"/>
    </row>
    <row r="5" spans="2:10">
      <c r="B5" s="86"/>
      <c r="C5" s="85"/>
      <c r="D5" s="85"/>
      <c r="E5" s="85"/>
      <c r="F5" s="85"/>
      <c r="G5" s="85"/>
      <c r="H5" s="85"/>
      <c r="I5" s="85"/>
      <c r="J5" s="85"/>
    </row>
    <row r="6" spans="2:10">
      <c r="B6" s="86" t="s">
        <v>64</v>
      </c>
      <c r="C6" s="85"/>
      <c r="D6" s="85"/>
      <c r="E6" s="85"/>
      <c r="F6" s="85"/>
      <c r="G6" s="85"/>
      <c r="H6" s="85"/>
      <c r="I6" s="85"/>
      <c r="J6" s="85"/>
    </row>
    <row r="7" spans="2:10">
      <c r="B7" s="86"/>
      <c r="C7" s="85"/>
      <c r="D7" s="85"/>
      <c r="E7" s="85"/>
      <c r="F7" s="85"/>
      <c r="G7" s="85"/>
      <c r="H7" s="85"/>
      <c r="I7" s="85"/>
      <c r="J7" s="85"/>
    </row>
    <row r="8" spans="2:10">
      <c r="B8" s="86" t="s">
        <v>65</v>
      </c>
      <c r="C8" s="85"/>
      <c r="D8" s="85"/>
      <c r="E8" s="85"/>
      <c r="F8" s="85"/>
      <c r="G8" s="85"/>
      <c r="H8" s="85"/>
      <c r="I8" s="85"/>
      <c r="J8" s="85"/>
    </row>
    <row r="9" spans="2:10">
      <c r="B9" s="86"/>
      <c r="C9" s="85"/>
      <c r="D9" s="85"/>
      <c r="E9" s="85"/>
      <c r="F9" s="85"/>
      <c r="G9" s="85"/>
      <c r="H9" s="85"/>
      <c r="I9" s="85"/>
      <c r="J9" s="85"/>
    </row>
    <row r="10" spans="2:10">
      <c r="B10" s="86" t="s">
        <v>66</v>
      </c>
      <c r="C10" s="85"/>
      <c r="D10" s="85"/>
      <c r="E10" s="85"/>
      <c r="F10" s="85"/>
      <c r="G10" s="85"/>
      <c r="H10" s="85"/>
      <c r="I10" s="85"/>
      <c r="J10" s="85"/>
    </row>
    <row r="11" spans="2:10">
      <c r="B11" s="86"/>
      <c r="C11" s="85"/>
      <c r="D11" s="85"/>
      <c r="E11" s="85"/>
      <c r="F11" s="85"/>
      <c r="G11" s="85"/>
      <c r="H11" s="85"/>
      <c r="I11" s="85"/>
      <c r="J11" s="85"/>
    </row>
    <row r="12" spans="2:10">
      <c r="B12" s="86" t="s">
        <v>67</v>
      </c>
      <c r="C12" s="85"/>
      <c r="D12" s="85"/>
      <c r="E12" s="85"/>
      <c r="F12" s="85"/>
      <c r="G12" s="85"/>
      <c r="H12" s="85"/>
      <c r="I12" s="85"/>
      <c r="J12" s="85"/>
    </row>
    <row r="13" spans="2:10">
      <c r="B13" s="86"/>
      <c r="C13" s="85"/>
      <c r="D13" s="85"/>
      <c r="E13" s="85"/>
      <c r="F13" s="85"/>
      <c r="G13" s="85"/>
      <c r="H13" s="85"/>
      <c r="I13" s="85"/>
      <c r="J13" s="85"/>
    </row>
    <row r="14" spans="2:10" ht="15" customHeight="1">
      <c r="B14" s="107" t="s">
        <v>68</v>
      </c>
      <c r="C14" s="92"/>
      <c r="D14" s="92"/>
      <c r="E14" s="92"/>
      <c r="F14" s="92"/>
      <c r="G14" s="92"/>
      <c r="H14" s="88"/>
      <c r="I14" s="85"/>
      <c r="J14" s="85"/>
    </row>
    <row r="15" spans="2:10">
      <c r="B15" s="92"/>
      <c r="C15" s="92"/>
      <c r="D15" s="92"/>
      <c r="E15" s="92"/>
      <c r="F15" s="92"/>
      <c r="G15" s="92"/>
      <c r="H15" s="88"/>
      <c r="I15" s="85"/>
      <c r="J15" s="85"/>
    </row>
    <row r="16" spans="2:10">
      <c r="B16" s="92"/>
      <c r="C16" s="92"/>
      <c r="D16" s="92"/>
      <c r="E16" s="92"/>
      <c r="F16" s="92"/>
      <c r="G16" s="92"/>
      <c r="H16" s="88"/>
      <c r="I16" s="85"/>
      <c r="J16" s="85"/>
    </row>
    <row r="17" spans="2:10">
      <c r="B17" s="92"/>
      <c r="C17" s="92"/>
      <c r="D17" s="92"/>
      <c r="E17" s="92"/>
      <c r="F17" s="92"/>
      <c r="G17" s="92"/>
      <c r="H17" s="88"/>
      <c r="I17" s="85"/>
      <c r="J17" s="85"/>
    </row>
    <row r="18" spans="2:10">
      <c r="B18" s="92"/>
      <c r="C18" s="92"/>
      <c r="D18" s="92"/>
      <c r="E18" s="92"/>
      <c r="F18" s="92"/>
      <c r="G18" s="92"/>
      <c r="H18" s="87"/>
      <c r="I18" s="85"/>
      <c r="J18" s="85"/>
    </row>
    <row r="19" spans="2:10">
      <c r="B19" s="87"/>
      <c r="C19" s="87"/>
      <c r="D19" s="87"/>
      <c r="E19" s="87"/>
      <c r="F19" s="87"/>
      <c r="G19" s="87"/>
      <c r="H19" s="87"/>
      <c r="I19" s="85"/>
      <c r="J19" s="85"/>
    </row>
    <row r="20" spans="2:10" ht="15" customHeight="1">
      <c r="B20" s="107" t="s">
        <v>69</v>
      </c>
      <c r="C20" s="92"/>
      <c r="D20" s="92"/>
      <c r="E20" s="92"/>
      <c r="F20" s="92"/>
      <c r="G20" s="92"/>
      <c r="H20" s="88"/>
      <c r="I20" s="85"/>
      <c r="J20" s="85"/>
    </row>
    <row r="21" spans="2:10" ht="15.75" customHeight="1">
      <c r="B21" s="92"/>
      <c r="C21" s="92"/>
      <c r="D21" s="92"/>
      <c r="E21" s="92"/>
      <c r="F21" s="92"/>
      <c r="G21" s="92"/>
      <c r="H21" s="88"/>
      <c r="I21" s="85"/>
      <c r="J21" s="85"/>
    </row>
    <row r="22" spans="2:10" ht="15.75" customHeight="1">
      <c r="B22" s="92"/>
      <c r="C22" s="92"/>
      <c r="D22" s="92"/>
      <c r="E22" s="92"/>
      <c r="F22" s="92"/>
      <c r="G22" s="92"/>
      <c r="H22" s="85"/>
      <c r="I22" s="85"/>
      <c r="J22" s="85"/>
    </row>
    <row r="23" spans="2:10" ht="15.75" customHeight="1">
      <c r="B23" s="87"/>
      <c r="C23" s="87"/>
      <c r="D23" s="87"/>
      <c r="E23" s="87"/>
      <c r="F23" s="87"/>
      <c r="G23" s="87"/>
      <c r="H23" s="85"/>
      <c r="I23" s="85"/>
      <c r="J23" s="85"/>
    </row>
    <row r="24" spans="2:10" ht="15" customHeight="1">
      <c r="B24" s="107" t="s">
        <v>70</v>
      </c>
      <c r="C24" s="92"/>
      <c r="D24" s="92"/>
      <c r="E24" s="92"/>
      <c r="F24" s="92"/>
      <c r="G24" s="92"/>
      <c r="H24" s="85"/>
      <c r="I24" s="85"/>
      <c r="J24" s="85"/>
    </row>
    <row r="25" spans="2:10" ht="15.75" customHeight="1">
      <c r="B25" s="88"/>
      <c r="C25" s="88"/>
      <c r="D25" s="88"/>
      <c r="E25" s="88"/>
      <c r="F25" s="88"/>
      <c r="G25" s="88"/>
      <c r="H25" s="85"/>
      <c r="I25" s="85"/>
      <c r="J25" s="85"/>
    </row>
    <row r="26" spans="2:10" ht="15.75" customHeight="1">
      <c r="B26" s="87"/>
      <c r="C26" s="87"/>
      <c r="D26" s="87"/>
      <c r="E26" s="87"/>
      <c r="F26" s="87"/>
      <c r="G26" s="87"/>
      <c r="H26" s="85"/>
      <c r="I26" s="85"/>
      <c r="J26" s="85"/>
    </row>
    <row r="27" spans="2:10" ht="15.75" customHeight="1">
      <c r="B27" s="86" t="s">
        <v>71</v>
      </c>
      <c r="C27" s="85"/>
      <c r="D27" s="85"/>
      <c r="E27" s="85"/>
      <c r="F27" s="85"/>
      <c r="G27" s="85"/>
      <c r="H27" s="85"/>
      <c r="I27" s="85"/>
      <c r="J27" s="85"/>
    </row>
    <row r="28" spans="2:10" ht="15.75" customHeight="1">
      <c r="B28" s="86"/>
      <c r="C28" s="85"/>
      <c r="D28" s="85"/>
      <c r="E28" s="85"/>
      <c r="F28" s="85"/>
      <c r="G28" s="85"/>
      <c r="H28" s="85"/>
      <c r="I28" s="85"/>
      <c r="J28" s="85"/>
    </row>
    <row r="29" spans="2:10" ht="15.75" customHeight="1">
      <c r="B29" s="86" t="s">
        <v>72</v>
      </c>
      <c r="C29" s="85"/>
      <c r="D29" s="85"/>
      <c r="E29" s="85"/>
      <c r="F29" s="85"/>
      <c r="G29" s="85"/>
      <c r="H29" s="85"/>
      <c r="I29" s="85"/>
      <c r="J29" s="85"/>
    </row>
    <row r="30" spans="2:10" ht="15.75" customHeight="1">
      <c r="B30" s="86"/>
      <c r="C30" s="85"/>
      <c r="D30" s="85"/>
      <c r="E30" s="85"/>
      <c r="F30" s="85"/>
      <c r="G30" s="85"/>
      <c r="H30" s="85"/>
      <c r="I30" s="85"/>
      <c r="J30" s="85"/>
    </row>
    <row r="31" spans="2:10" ht="15.75" customHeight="1">
      <c r="B31" s="89" t="s">
        <v>73</v>
      </c>
      <c r="C31" s="85"/>
      <c r="D31" s="85"/>
      <c r="E31" s="85"/>
      <c r="F31" s="85"/>
      <c r="G31" s="85"/>
      <c r="H31" s="85"/>
      <c r="I31" s="85"/>
      <c r="J31" s="85"/>
    </row>
    <row r="32" spans="2:10" ht="15.75" customHeight="1">
      <c r="B32" s="90"/>
      <c r="C32" s="85"/>
      <c r="D32" s="85"/>
      <c r="E32" s="85"/>
      <c r="F32" s="85"/>
      <c r="G32" s="85"/>
      <c r="H32" s="85"/>
      <c r="I32" s="85"/>
      <c r="J32" s="85"/>
    </row>
    <row r="33" spans="2:10" ht="15.75" customHeight="1">
      <c r="B33" s="85"/>
      <c r="C33" s="85"/>
      <c r="D33" s="85"/>
      <c r="E33" s="85"/>
      <c r="F33" s="85"/>
      <c r="G33" s="85"/>
      <c r="H33" s="85"/>
      <c r="I33" s="85"/>
      <c r="J33" s="85"/>
    </row>
    <row r="34" spans="2:10" ht="15.75" customHeight="1">
      <c r="B34" s="85"/>
      <c r="C34" s="85"/>
      <c r="D34" s="85"/>
      <c r="E34" s="85"/>
      <c r="F34" s="85"/>
      <c r="G34" s="85"/>
      <c r="H34" s="85"/>
      <c r="I34" s="85"/>
      <c r="J34" s="85"/>
    </row>
    <row r="35" spans="2:10" ht="15.75" customHeight="1">
      <c r="B35" s="85"/>
      <c r="C35" s="85"/>
      <c r="D35" s="85"/>
      <c r="E35" s="85"/>
      <c r="F35" s="85"/>
      <c r="G35" s="85"/>
      <c r="H35" s="85"/>
      <c r="I35" s="85"/>
      <c r="J35" s="85"/>
    </row>
    <row r="36" spans="2:10" ht="15.75" customHeight="1"/>
    <row r="37" spans="2:10" ht="15.75" customHeight="1"/>
    <row r="38" spans="2:10" ht="15.75" customHeight="1"/>
    <row r="39" spans="2:10" ht="15.75" customHeight="1"/>
    <row r="40" spans="2:10" ht="15.75" customHeight="1"/>
    <row r="41" spans="2:10" ht="15.75" customHeight="1"/>
    <row r="42" spans="2:10" ht="15.75" customHeight="1"/>
    <row r="43" spans="2:10" ht="15.75" customHeight="1"/>
    <row r="44" spans="2:10" ht="15.75" customHeight="1"/>
    <row r="45" spans="2:10" ht="15.75" customHeight="1"/>
    <row r="46" spans="2:10" ht="15.75" customHeight="1"/>
    <row r="47" spans="2:10" ht="15.75" customHeight="1"/>
    <row r="48" spans="2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3">
    <mergeCell ref="B14:G18"/>
    <mergeCell ref="B20:G22"/>
    <mergeCell ref="B24:G24"/>
  </mergeCells>
  <pageMargins left="0.7" right="0.7" top="0.75" bottom="0.75" header="0" footer="0"/>
  <pageSetup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L36" sqref="L36"/>
    </sheetView>
  </sheetViews>
  <sheetFormatPr defaultRowHeight="15"/>
  <cols>
    <col min="1" max="1" width="15.28515625" bestFit="1" customWidth="1"/>
    <col min="2" max="2" width="16.140625" bestFit="1" customWidth="1"/>
    <col min="3" max="3" width="10.28515625" bestFit="1" customWidth="1"/>
    <col min="4" max="4" width="7.5703125" bestFit="1" customWidth="1"/>
    <col min="5" max="5" width="14.5703125" bestFit="1" customWidth="1"/>
    <col min="6" max="8" width="7.5703125" bestFit="1" customWidth="1"/>
  </cols>
  <sheetData>
    <row r="1" spans="1:8">
      <c r="B1" s="108" t="s">
        <v>24</v>
      </c>
    </row>
    <row r="2" spans="1:8">
      <c r="A2" s="115" t="s">
        <v>76</v>
      </c>
      <c r="B2" s="115"/>
      <c r="C2" s="115"/>
      <c r="D2" s="115"/>
      <c r="E2" s="115"/>
      <c r="F2" s="115"/>
      <c r="G2" s="115"/>
      <c r="H2" s="115"/>
    </row>
    <row r="3" spans="1:8">
      <c r="A3" s="114"/>
      <c r="B3" s="115" t="s">
        <v>3</v>
      </c>
      <c r="C3" s="115"/>
      <c r="D3" s="115"/>
      <c r="E3" s="116"/>
      <c r="F3" s="115" t="s">
        <v>4</v>
      </c>
      <c r="G3" s="115"/>
      <c r="H3" s="115"/>
    </row>
    <row r="4" spans="1:8">
      <c r="A4" s="117" t="s">
        <v>75</v>
      </c>
      <c r="B4" s="117" t="s">
        <v>5</v>
      </c>
      <c r="C4" s="117" t="s">
        <v>6</v>
      </c>
      <c r="D4" s="117" t="s">
        <v>7</v>
      </c>
      <c r="E4" s="118" t="s">
        <v>74</v>
      </c>
      <c r="F4" s="117" t="s">
        <v>5</v>
      </c>
      <c r="G4" s="117" t="s">
        <v>6</v>
      </c>
      <c r="H4" s="117" t="s">
        <v>7</v>
      </c>
    </row>
    <row r="5" spans="1:8">
      <c r="A5" s="108" t="s">
        <v>77</v>
      </c>
      <c r="B5" s="110">
        <v>130000</v>
      </c>
      <c r="C5" s="110">
        <v>140000</v>
      </c>
      <c r="D5" s="110">
        <v>100000</v>
      </c>
      <c r="E5" s="111" t="s">
        <v>78</v>
      </c>
      <c r="F5" s="110">
        <v>130000</v>
      </c>
      <c r="G5" s="110">
        <v>140000</v>
      </c>
      <c r="H5" s="110">
        <v>100000</v>
      </c>
    </row>
    <row r="6" spans="1:8">
      <c r="E6" s="109"/>
    </row>
    <row r="7" spans="1:8">
      <c r="E7" s="109"/>
    </row>
    <row r="8" spans="1:8">
      <c r="E8" s="109"/>
    </row>
    <row r="9" spans="1:8" ht="15.75" thickBot="1">
      <c r="B9" s="113">
        <f>B5</f>
        <v>130000</v>
      </c>
      <c r="C9" s="113">
        <f t="shared" ref="C9:D9" si="0">C5</f>
        <v>140000</v>
      </c>
      <c r="D9" s="113">
        <f t="shared" si="0"/>
        <v>100000</v>
      </c>
      <c r="E9" s="109"/>
      <c r="F9" s="112">
        <f>F5</f>
        <v>130000</v>
      </c>
      <c r="G9" s="112">
        <f t="shared" ref="G9:H9" si="1">G5</f>
        <v>140000</v>
      </c>
      <c r="H9" s="112">
        <f t="shared" si="1"/>
        <v>100000</v>
      </c>
    </row>
    <row r="10" spans="1:8" ht="15.75" thickTop="1"/>
    <row r="11" spans="1:8">
      <c r="A11" s="115" t="s">
        <v>79</v>
      </c>
      <c r="B11" s="115"/>
      <c r="C11" s="115"/>
      <c r="D11" s="115"/>
      <c r="E11" s="115"/>
      <c r="F11" s="115"/>
      <c r="G11" s="115"/>
      <c r="H11" s="115"/>
    </row>
    <row r="12" spans="1:8">
      <c r="A12" s="114"/>
      <c r="B12" s="115" t="s">
        <v>3</v>
      </c>
      <c r="C12" s="115"/>
      <c r="D12" s="115"/>
      <c r="E12" s="116"/>
      <c r="F12" s="115" t="s">
        <v>4</v>
      </c>
      <c r="G12" s="115"/>
      <c r="H12" s="115"/>
    </row>
    <row r="13" spans="1:8">
      <c r="A13" s="117" t="s">
        <v>75</v>
      </c>
      <c r="B13" s="117" t="s">
        <v>5</v>
      </c>
      <c r="C13" s="117" t="s">
        <v>6</v>
      </c>
      <c r="D13" s="117" t="s">
        <v>7</v>
      </c>
      <c r="E13" s="118" t="s">
        <v>74</v>
      </c>
      <c r="F13" s="117" t="s">
        <v>5</v>
      </c>
      <c r="G13" s="117" t="s">
        <v>6</v>
      </c>
      <c r="H13" s="117" t="s">
        <v>7</v>
      </c>
    </row>
    <row r="14" spans="1:8">
      <c r="A14" s="119" t="s">
        <v>81</v>
      </c>
      <c r="B14" s="110">
        <v>130000</v>
      </c>
      <c r="C14" s="110">
        <v>140000</v>
      </c>
      <c r="D14" s="110">
        <v>100000</v>
      </c>
      <c r="E14" s="120" t="s">
        <v>80</v>
      </c>
      <c r="F14" s="110">
        <v>130000</v>
      </c>
      <c r="G14" s="110">
        <v>140000</v>
      </c>
      <c r="H14" s="110">
        <v>100000</v>
      </c>
    </row>
    <row r="15" spans="1:8">
      <c r="E15" s="109"/>
    </row>
    <row r="16" spans="1:8">
      <c r="E16" s="109"/>
    </row>
    <row r="17" spans="1:8">
      <c r="E17" s="109"/>
    </row>
    <row r="18" spans="1:8" ht="15.75" thickBot="1">
      <c r="B18" s="113">
        <f>B14</f>
        <v>130000</v>
      </c>
      <c r="C18" s="113">
        <f t="shared" ref="C18:D18" si="2">C14</f>
        <v>140000</v>
      </c>
      <c r="D18" s="113">
        <f t="shared" si="2"/>
        <v>100000</v>
      </c>
      <c r="E18" s="109"/>
      <c r="F18" s="112">
        <f>F14</f>
        <v>130000</v>
      </c>
      <c r="G18" s="112">
        <f t="shared" ref="G18:H18" si="3">G14</f>
        <v>140000</v>
      </c>
      <c r="H18" s="112">
        <f t="shared" si="3"/>
        <v>100000</v>
      </c>
    </row>
    <row r="19" spans="1:8" ht="15.75" thickTop="1"/>
    <row r="21" spans="1:8">
      <c r="A21" s="128" t="s">
        <v>88</v>
      </c>
    </row>
    <row r="22" spans="1:8" ht="15.75">
      <c r="A22" s="103" t="s">
        <v>0</v>
      </c>
      <c r="B22" s="92"/>
      <c r="C22" s="92"/>
      <c r="D22" s="92"/>
      <c r="E22" s="92"/>
    </row>
    <row r="23" spans="1:8" ht="15.75">
      <c r="A23" s="103" t="s">
        <v>42</v>
      </c>
      <c r="B23" s="92"/>
      <c r="C23" s="92"/>
      <c r="D23" s="92"/>
      <c r="E23" s="92"/>
    </row>
    <row r="24" spans="1:8" ht="15.75">
      <c r="A24" s="103" t="s">
        <v>43</v>
      </c>
      <c r="B24" s="92"/>
      <c r="C24" s="92"/>
      <c r="D24" s="92"/>
      <c r="E24" s="92"/>
    </row>
    <row r="25" spans="1:8" ht="15.75">
      <c r="A25" s="121" t="s">
        <v>82</v>
      </c>
      <c r="B25" s="7"/>
      <c r="C25" s="35">
        <v>870000</v>
      </c>
    </row>
    <row r="26" spans="1:8" ht="15.75">
      <c r="A26" s="122" t="s">
        <v>83</v>
      </c>
      <c r="B26" s="75"/>
      <c r="C26" s="76">
        <f>C25</f>
        <v>870000</v>
      </c>
    </row>
    <row r="27" spans="1:8" ht="15.75">
      <c r="A27" s="123" t="s">
        <v>84</v>
      </c>
      <c r="B27" s="78"/>
      <c r="C27" s="79"/>
    </row>
    <row r="28" spans="1:8" ht="15.75">
      <c r="A28" s="123" t="s">
        <v>85</v>
      </c>
      <c r="B28" s="124">
        <v>500000</v>
      </c>
      <c r="C28" s="126">
        <f>-B28</f>
        <v>-500000</v>
      </c>
    </row>
    <row r="29" spans="1:8" ht="16.5" thickBot="1">
      <c r="A29" s="121" t="s">
        <v>86</v>
      </c>
      <c r="B29" s="7"/>
      <c r="C29" s="81">
        <f>C26+C28</f>
        <v>370000</v>
      </c>
    </row>
    <row r="30" spans="1:8" ht="16.5" thickTop="1">
      <c r="A30" s="129" t="s">
        <v>89</v>
      </c>
    </row>
    <row r="31" spans="1:8" ht="15.75">
      <c r="A31" s="129" t="s">
        <v>90</v>
      </c>
    </row>
    <row r="32" spans="1:8" ht="15.75">
      <c r="A32" s="129" t="s">
        <v>5</v>
      </c>
      <c r="B32" s="110">
        <v>100000</v>
      </c>
    </row>
    <row r="33" spans="1:3" ht="15.75">
      <c r="A33" s="129" t="s">
        <v>6</v>
      </c>
      <c r="B33" s="110">
        <v>100000</v>
      </c>
    </row>
    <row r="34" spans="1:3" ht="15.75">
      <c r="A34" s="129" t="s">
        <v>7</v>
      </c>
      <c r="B34" s="130">
        <v>160000</v>
      </c>
      <c r="C34" s="130">
        <v>360000</v>
      </c>
    </row>
    <row r="35" spans="1:3" ht="15.75">
      <c r="A35" s="129" t="s">
        <v>91</v>
      </c>
      <c r="B35" s="119"/>
      <c r="C35" s="133">
        <v>10000</v>
      </c>
    </row>
    <row r="36" spans="1:3" ht="15.75">
      <c r="A36" s="129" t="s">
        <v>5</v>
      </c>
      <c r="B36" s="131">
        <f>0.05*70000</f>
        <v>3500</v>
      </c>
    </row>
    <row r="37" spans="1:3" ht="15.75">
      <c r="A37" s="129" t="s">
        <v>6</v>
      </c>
      <c r="B37" s="131">
        <f>0.05*60000</f>
        <v>3000</v>
      </c>
    </row>
    <row r="38" spans="1:3" ht="15.75">
      <c r="A38" s="129" t="s">
        <v>7</v>
      </c>
      <c r="B38" s="134">
        <f t="shared" ref="B37:B38" si="4">0.05*70000</f>
        <v>3500</v>
      </c>
      <c r="C38" s="135">
        <f>SUM(B36:B38)</f>
        <v>10000</v>
      </c>
    </row>
    <row r="39" spans="1:3" ht="15.75">
      <c r="A39" s="129" t="s">
        <v>92</v>
      </c>
      <c r="C39" s="128">
        <v>0</v>
      </c>
    </row>
    <row r="40" spans="1:3" ht="15.75">
      <c r="A40" s="129" t="s">
        <v>5</v>
      </c>
      <c r="B40">
        <v>0</v>
      </c>
    </row>
    <row r="41" spans="1:3" ht="15.75">
      <c r="A41" s="129" t="s">
        <v>6</v>
      </c>
      <c r="B41">
        <v>0</v>
      </c>
    </row>
    <row r="42" spans="1:3" ht="15.75">
      <c r="A42" s="129" t="s">
        <v>7</v>
      </c>
      <c r="B42">
        <v>0</v>
      </c>
    </row>
  </sheetData>
  <mergeCells count="9">
    <mergeCell ref="A22:E22"/>
    <mergeCell ref="A23:E23"/>
    <mergeCell ref="A24:E24"/>
    <mergeCell ref="A11:H11"/>
    <mergeCell ref="B12:D12"/>
    <mergeCell ref="F12:H12"/>
    <mergeCell ref="A2:H2"/>
    <mergeCell ref="B3:D3"/>
    <mergeCell ref="F3:H3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B1:L42"/>
  <sheetViews>
    <sheetView topLeftCell="B1" workbookViewId="0">
      <selection activeCell="J6" sqref="J6"/>
    </sheetView>
  </sheetViews>
  <sheetFormatPr defaultRowHeight="15"/>
  <cols>
    <col min="2" max="2" width="31.42578125" bestFit="1" customWidth="1"/>
    <col min="3" max="3" width="12.28515625" bestFit="1" customWidth="1"/>
    <col min="4" max="6" width="11" bestFit="1" customWidth="1"/>
    <col min="7" max="7" width="9.140625" bestFit="1" customWidth="1"/>
    <col min="8" max="8" width="11" bestFit="1" customWidth="1"/>
    <col min="9" max="9" width="7.5703125" bestFit="1" customWidth="1"/>
    <col min="10" max="10" width="10.28515625" customWidth="1"/>
    <col min="11" max="11" width="7.5703125" bestFit="1" customWidth="1"/>
    <col min="12" max="12" width="11" bestFit="1" customWidth="1"/>
  </cols>
  <sheetData>
    <row r="1" spans="2:12">
      <c r="B1" s="128" t="s">
        <v>95</v>
      </c>
    </row>
    <row r="2" spans="2:12" ht="15.75">
      <c r="B2" s="103" t="s">
        <v>0</v>
      </c>
      <c r="C2" s="92"/>
      <c r="D2" s="92"/>
      <c r="E2" s="92"/>
      <c r="F2" s="92"/>
      <c r="G2" s="92"/>
      <c r="H2" s="92"/>
      <c r="I2" s="92"/>
      <c r="J2" s="92"/>
      <c r="K2" s="92"/>
      <c r="L2" s="92"/>
    </row>
    <row r="3" spans="2:12" ht="15.75">
      <c r="B3" s="103" t="s">
        <v>44</v>
      </c>
      <c r="C3" s="92"/>
      <c r="D3" s="92"/>
      <c r="E3" s="92"/>
      <c r="F3" s="92"/>
      <c r="G3" s="92"/>
      <c r="H3" s="92"/>
      <c r="I3" s="92"/>
      <c r="J3" s="92"/>
      <c r="K3" s="92"/>
      <c r="L3" s="92"/>
    </row>
    <row r="4" spans="2:12" ht="15.75">
      <c r="B4" s="136" t="s">
        <v>96</v>
      </c>
      <c r="C4" s="92"/>
      <c r="D4" s="92"/>
      <c r="E4" s="92"/>
      <c r="F4" s="92"/>
      <c r="G4" s="92"/>
      <c r="H4" s="92"/>
      <c r="I4" s="92"/>
      <c r="J4" s="92"/>
      <c r="K4" s="92"/>
      <c r="L4" s="92"/>
    </row>
    <row r="5" spans="2:12" ht="15.75">
      <c r="B5" s="7"/>
      <c r="C5" s="7"/>
      <c r="D5" s="7"/>
      <c r="E5" s="7"/>
      <c r="F5" s="7"/>
      <c r="G5" s="7"/>
      <c r="H5" s="7"/>
      <c r="I5" s="7"/>
      <c r="J5" s="7"/>
      <c r="K5" s="7"/>
    </row>
    <row r="6" spans="2:12" ht="15.75">
      <c r="B6" s="7"/>
      <c r="C6" s="7"/>
      <c r="D6" s="13" t="s">
        <v>5</v>
      </c>
      <c r="E6" s="13" t="s">
        <v>6</v>
      </c>
      <c r="F6" s="13" t="s">
        <v>7</v>
      </c>
      <c r="G6" s="138" t="s">
        <v>57</v>
      </c>
      <c r="H6" s="13" t="s">
        <v>8</v>
      </c>
    </row>
    <row r="7" spans="2:12" ht="15.75">
      <c r="B7" s="121" t="s">
        <v>98</v>
      </c>
      <c r="C7" s="7"/>
      <c r="D7" s="76">
        <v>200000</v>
      </c>
      <c r="E7" s="76">
        <v>180000</v>
      </c>
      <c r="F7" s="76">
        <v>190000</v>
      </c>
      <c r="G7" s="137">
        <v>0</v>
      </c>
      <c r="H7" s="76">
        <f>SUM(D7:G7)</f>
        <v>570000</v>
      </c>
    </row>
    <row r="8" spans="2:12" ht="15.75">
      <c r="B8" s="121" t="s">
        <v>97</v>
      </c>
      <c r="C8" s="7"/>
      <c r="D8" s="137">
        <v>-140000</v>
      </c>
      <c r="E8" s="137">
        <v>-140000</v>
      </c>
      <c r="F8" s="137">
        <v>-140000</v>
      </c>
      <c r="G8" s="137">
        <v>50000</v>
      </c>
      <c r="H8" s="76">
        <f>SUM(D8:G8)</f>
        <v>-370000</v>
      </c>
    </row>
    <row r="9" spans="2:12" ht="15.75">
      <c r="B9" s="121"/>
      <c r="C9" s="7"/>
      <c r="D9" s="137"/>
      <c r="E9" s="137"/>
      <c r="F9" s="137"/>
      <c r="G9" s="137"/>
      <c r="H9" s="137"/>
    </row>
    <row r="10" spans="2:12" ht="16.5" thickBot="1">
      <c r="B10" s="121" t="s">
        <v>104</v>
      </c>
      <c r="C10" s="7"/>
      <c r="D10" s="81">
        <f>SUM(D7:D9)</f>
        <v>60000</v>
      </c>
      <c r="E10" s="81">
        <f t="shared" ref="E10:H10" si="0">SUM(E7:E9)</f>
        <v>40000</v>
      </c>
      <c r="F10" s="81">
        <f t="shared" si="0"/>
        <v>50000</v>
      </c>
      <c r="G10" s="81">
        <f t="shared" si="0"/>
        <v>50000</v>
      </c>
      <c r="H10" s="81">
        <f t="shared" si="0"/>
        <v>200000</v>
      </c>
    </row>
    <row r="11" spans="2:12" ht="15.75" thickTop="1"/>
    <row r="13" spans="2:12">
      <c r="B13" s="119" t="s">
        <v>99</v>
      </c>
      <c r="C13" s="110">
        <v>50000</v>
      </c>
    </row>
    <row r="14" spans="2:12">
      <c r="B14" s="119" t="s">
        <v>100</v>
      </c>
      <c r="C14" s="131">
        <f>4*C13</f>
        <v>200000</v>
      </c>
    </row>
    <row r="15" spans="2:12">
      <c r="B15" s="119" t="s">
        <v>101</v>
      </c>
      <c r="C15" s="110">
        <v>570000</v>
      </c>
    </row>
    <row r="16" spans="2:12">
      <c r="B16" s="119" t="s">
        <v>102</v>
      </c>
      <c r="C16" s="132">
        <f>C14-C15-C13</f>
        <v>-420000</v>
      </c>
    </row>
    <row r="17" spans="2:11">
      <c r="B17" s="119" t="s">
        <v>103</v>
      </c>
      <c r="C17" s="132">
        <f>C16/3</f>
        <v>-140000</v>
      </c>
    </row>
    <row r="21" spans="2:11">
      <c r="B21" s="115" t="s">
        <v>105</v>
      </c>
      <c r="C21" s="115"/>
      <c r="D21" s="115"/>
      <c r="E21" s="115"/>
      <c r="F21" s="115"/>
      <c r="G21" s="115"/>
      <c r="H21" s="115"/>
      <c r="I21" s="115"/>
      <c r="J21" s="115"/>
      <c r="K21" s="115"/>
    </row>
    <row r="22" spans="2:11">
      <c r="B22" s="114"/>
      <c r="C22" s="115" t="s">
        <v>3</v>
      </c>
      <c r="D22" s="115"/>
      <c r="E22" s="115"/>
      <c r="F22" s="116"/>
      <c r="G22" s="115" t="s">
        <v>4</v>
      </c>
      <c r="H22" s="115"/>
      <c r="I22" s="115"/>
    </row>
    <row r="23" spans="2:11">
      <c r="B23" s="117" t="s">
        <v>75</v>
      </c>
      <c r="C23" s="117" t="s">
        <v>5</v>
      </c>
      <c r="D23" s="117" t="s">
        <v>6</v>
      </c>
      <c r="E23" s="117" t="s">
        <v>7</v>
      </c>
      <c r="F23" s="117" t="s">
        <v>57</v>
      </c>
      <c r="G23" s="118" t="s">
        <v>74</v>
      </c>
      <c r="H23" s="117" t="s">
        <v>5</v>
      </c>
      <c r="I23" s="117" t="s">
        <v>6</v>
      </c>
      <c r="J23" s="117" t="s">
        <v>7</v>
      </c>
      <c r="K23" s="117" t="s">
        <v>57</v>
      </c>
    </row>
    <row r="24" spans="2:11">
      <c r="B24" s="111" t="s">
        <v>78</v>
      </c>
      <c r="C24" s="110">
        <v>140000</v>
      </c>
      <c r="D24" s="110">
        <v>140000</v>
      </c>
      <c r="E24" s="110">
        <v>140000</v>
      </c>
      <c r="F24" s="110">
        <v>0</v>
      </c>
      <c r="G24" s="108" t="s">
        <v>77</v>
      </c>
      <c r="H24" s="110">
        <v>200000</v>
      </c>
      <c r="I24" s="110">
        <v>180000</v>
      </c>
      <c r="J24" s="110">
        <v>190000</v>
      </c>
      <c r="K24" s="110">
        <v>0</v>
      </c>
    </row>
    <row r="25" spans="2:11">
      <c r="B25" s="120" t="s">
        <v>106</v>
      </c>
      <c r="C25" s="110">
        <v>60000</v>
      </c>
      <c r="D25" s="110">
        <v>40000</v>
      </c>
      <c r="E25" s="110">
        <v>50000</v>
      </c>
      <c r="F25" s="110">
        <v>50000</v>
      </c>
      <c r="G25" s="120" t="s">
        <v>97</v>
      </c>
      <c r="H25">
        <v>0</v>
      </c>
      <c r="I25">
        <v>0</v>
      </c>
      <c r="J25">
        <v>0</v>
      </c>
      <c r="K25" s="110">
        <v>50000</v>
      </c>
    </row>
    <row r="26" spans="2:11">
      <c r="G26" s="109"/>
    </row>
    <row r="27" spans="2:11">
      <c r="G27" s="109"/>
    </row>
    <row r="28" spans="2:11" ht="15.75" thickBot="1">
      <c r="C28" s="113">
        <f>SUM(C24:C27)</f>
        <v>200000</v>
      </c>
      <c r="D28" s="113">
        <f t="shared" ref="D28:K28" si="1">SUM(D24:D27)</f>
        <v>180000</v>
      </c>
      <c r="E28" s="113">
        <f t="shared" si="1"/>
        <v>190000</v>
      </c>
      <c r="F28" s="113">
        <f t="shared" si="1"/>
        <v>50000</v>
      </c>
      <c r="G28" s="113"/>
      <c r="H28" s="113">
        <f t="shared" si="1"/>
        <v>200000</v>
      </c>
      <c r="I28" s="113">
        <f t="shared" si="1"/>
        <v>180000</v>
      </c>
      <c r="J28" s="113">
        <f t="shared" si="1"/>
        <v>190000</v>
      </c>
      <c r="K28" s="113">
        <f t="shared" si="1"/>
        <v>50000</v>
      </c>
    </row>
    <row r="29" spans="2:11" ht="15.75" thickTop="1">
      <c r="C29" s="110"/>
    </row>
    <row r="33" spans="2:11">
      <c r="B33" s="115" t="s">
        <v>107</v>
      </c>
      <c r="C33" s="115"/>
      <c r="D33" s="115"/>
      <c r="E33" s="115"/>
      <c r="F33" s="115"/>
      <c r="G33" s="115"/>
      <c r="H33" s="115"/>
      <c r="I33" s="115"/>
      <c r="J33" s="115"/>
      <c r="K33" s="115"/>
    </row>
    <row r="34" spans="2:11">
      <c r="B34" s="114"/>
      <c r="C34" s="115" t="s">
        <v>3</v>
      </c>
      <c r="D34" s="115"/>
      <c r="E34" s="115"/>
      <c r="F34" s="116"/>
      <c r="G34" s="115" t="s">
        <v>4</v>
      </c>
      <c r="H34" s="115"/>
      <c r="I34" s="115"/>
    </row>
    <row r="35" spans="2:11">
      <c r="B35" s="117" t="s">
        <v>75</v>
      </c>
      <c r="C35" s="117" t="s">
        <v>5</v>
      </c>
      <c r="D35" s="117" t="s">
        <v>6</v>
      </c>
      <c r="E35" s="117" t="s">
        <v>7</v>
      </c>
      <c r="F35" s="117" t="s">
        <v>57</v>
      </c>
      <c r="G35" s="118" t="s">
        <v>74</v>
      </c>
      <c r="H35" s="117" t="s">
        <v>5</v>
      </c>
      <c r="I35" s="117" t="s">
        <v>6</v>
      </c>
      <c r="J35" s="117" t="s">
        <v>7</v>
      </c>
      <c r="K35" s="117" t="s">
        <v>57</v>
      </c>
    </row>
    <row r="36" spans="2:11">
      <c r="B36" s="111" t="s">
        <v>78</v>
      </c>
      <c r="C36" s="110">
        <v>0</v>
      </c>
      <c r="D36" s="110">
        <v>0</v>
      </c>
      <c r="E36" s="110">
        <v>68000</v>
      </c>
      <c r="F36" s="110">
        <v>0</v>
      </c>
      <c r="G36" s="108" t="s">
        <v>77</v>
      </c>
      <c r="H36" s="110">
        <v>60000</v>
      </c>
      <c r="I36" s="110">
        <v>40000</v>
      </c>
      <c r="J36" s="110">
        <v>50000</v>
      </c>
      <c r="K36" s="110">
        <v>50000</v>
      </c>
    </row>
    <row r="37" spans="2:11">
      <c r="B37" s="139" t="s">
        <v>108</v>
      </c>
      <c r="C37" s="110">
        <v>6000</v>
      </c>
      <c r="D37" s="110">
        <v>6000</v>
      </c>
      <c r="E37" s="110">
        <v>0</v>
      </c>
      <c r="F37" s="110">
        <v>6000</v>
      </c>
      <c r="G37" s="120" t="s">
        <v>108</v>
      </c>
      <c r="H37" s="140">
        <v>0</v>
      </c>
      <c r="I37" s="140">
        <v>0</v>
      </c>
      <c r="J37" s="140">
        <v>18000</v>
      </c>
      <c r="K37" s="110">
        <v>0</v>
      </c>
    </row>
    <row r="38" spans="2:11">
      <c r="B38" s="139" t="s">
        <v>106</v>
      </c>
      <c r="C38" s="110">
        <v>54000</v>
      </c>
      <c r="D38" s="110">
        <v>34000</v>
      </c>
      <c r="E38" s="110">
        <v>0</v>
      </c>
      <c r="F38" s="110">
        <v>44000</v>
      </c>
      <c r="G38" s="120"/>
      <c r="K38" s="110"/>
    </row>
    <row r="39" spans="2:11">
      <c r="G39" s="109"/>
    </row>
    <row r="40" spans="2:11">
      <c r="G40" s="109"/>
    </row>
    <row r="41" spans="2:11" ht="15.75" thickBot="1">
      <c r="C41" s="113">
        <f>SUM(C36:C40)</f>
        <v>60000</v>
      </c>
      <c r="D41" s="113">
        <f t="shared" ref="D41:K41" si="2">SUM(D36:D40)</f>
        <v>40000</v>
      </c>
      <c r="E41" s="113">
        <f t="shared" si="2"/>
        <v>68000</v>
      </c>
      <c r="F41" s="113">
        <f t="shared" si="2"/>
        <v>50000</v>
      </c>
      <c r="G41" s="113"/>
      <c r="H41" s="113">
        <f t="shared" si="2"/>
        <v>60000</v>
      </c>
      <c r="I41" s="113">
        <f t="shared" si="2"/>
        <v>40000</v>
      </c>
      <c r="J41" s="113">
        <f t="shared" si="2"/>
        <v>68000</v>
      </c>
      <c r="K41" s="113">
        <f t="shared" si="2"/>
        <v>50000</v>
      </c>
    </row>
    <row r="42" spans="2:11" ht="15.75" thickTop="1">
      <c r="C42" s="110"/>
    </row>
  </sheetData>
  <mergeCells count="9">
    <mergeCell ref="B33:K33"/>
    <mergeCell ref="C34:E34"/>
    <mergeCell ref="G34:I34"/>
    <mergeCell ref="B2:L2"/>
    <mergeCell ref="B3:L3"/>
    <mergeCell ref="B4:L4"/>
    <mergeCell ref="C22:E22"/>
    <mergeCell ref="G22:I22"/>
    <mergeCell ref="B21:K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Requ. 1 to 4</vt:lpstr>
      <vt:lpstr>Requ. 5</vt:lpstr>
      <vt:lpstr>Requ. 6 to 7</vt:lpstr>
      <vt:lpstr>Gen. Jnl.</vt:lpstr>
      <vt:lpstr>Alloc.</vt:lpstr>
      <vt:lpstr>Trial Bal.</vt:lpstr>
      <vt:lpstr>Fcl. Stmts.</vt:lpstr>
      <vt:lpstr>Part. Liqu.</vt:lpstr>
      <vt:lpstr>Copyright</vt:lpstr>
      <vt:lpstr>Adjusting entries</vt:lpstr>
      <vt:lpstr>New adjustment</vt:lpstr>
    </vt:vector>
  </TitlesOfParts>
  <Company>Athabasca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Annand</dc:creator>
  <cp:lastModifiedBy>Catherine Mbithe</cp:lastModifiedBy>
  <cp:lastPrinted>2018-08-16T15:25:16Z</cp:lastPrinted>
  <dcterms:created xsi:type="dcterms:W3CDTF">2018-06-13T16:16:01Z</dcterms:created>
  <dcterms:modified xsi:type="dcterms:W3CDTF">2020-07-16T16:16:40Z</dcterms:modified>
</cp:coreProperties>
</file>